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827"/>
  <workbookPr/>
  <mc:AlternateContent xmlns:mc="http://schemas.openxmlformats.org/markup-compatibility/2006">
    <mc:Choice Requires="x15">
      <x15ac:absPath xmlns:x15ac="http://schemas.microsoft.com/office/spreadsheetml/2010/11/ac" url="\\192.168.1.131\総務課\004財政係\財政係１\07　財政状況資料集作成\令和7年度\02_村→県\"/>
    </mc:Choice>
  </mc:AlternateContent>
  <xr:revisionPtr revIDLastSave="0" documentId="13_ncr:1_{7EBF5DAB-6602-4783-8868-A537F8E50177}" xr6:coauthVersionLast="45" xr6:coauthVersionMax="47" xr10:uidLastSave="{00000000-0000-0000-0000-000000000000}"/>
  <bookViews>
    <workbookView xWindow="28680" yWindow="-120" windowWidth="29040" windowHeight="15840" tabRatio="884" firstSheet="8"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W36" i="10"/>
  <c r="BE36" i="10"/>
  <c r="AM36" i="10"/>
  <c r="U36" i="10"/>
  <c r="C36" i="10"/>
  <c r="BW35" i="10"/>
  <c r="BE35" i="10"/>
  <c r="AM35" i="10"/>
  <c r="C35" i="10"/>
  <c r="CO34" i="10"/>
  <c r="CO35" i="10" s="1"/>
  <c r="CO36" i="10" s="1"/>
  <c r="BW34" i="10"/>
  <c r="U34" i="10"/>
  <c r="U35" i="10" s="1"/>
  <c r="C34" i="10"/>
  <c r="BE34" i="10" l="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<sst xmlns="http://schemas.openxmlformats.org/spreadsheetml/2006/main" count="1120" uniqueCount="562">
  <si>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</si>
  <si>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</si>
  <si>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</si>
  <si>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</si>
  <si>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</si>
  <si>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</si>
  <si>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</si>
  <si>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</si>
  <si>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</si>
  <si>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</si>
  <si>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</si>
  <si>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</si>
  <si>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</si>
  <si>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</si>
  <si>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</si>
  <si>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</si>
  <si>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</si>
  <si>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</si>
  <si>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</si>
  <si>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</si>
  <si>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</si>
  <si>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</si>
  <si>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</si>
  <si>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</si>
  <si>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</si>
  <si>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</si>
  <si>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</si>
  <si>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</si>
  <si>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</si>
  <si>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</si>
  <si>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</si>
  <si>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</si>
  <si>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</si>
  <si>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</si>
  <si>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</si>
  <si>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</si>
  <si>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</si>
  <si>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</si>
  <si>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</si>
  <si>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</si>
  <si>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</si>
  <si>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</si>
  <si>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</si>
  <si>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</si>
  <si>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</si>
  <si>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</si>
  <si>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</si>
  <si>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</si>
  <si>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</si>
  <si>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</si>
  <si>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</si>
  <si>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</si>
  <si>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</si>
  <si>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</si>
  <si>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</si>
  <si>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</si>
  <si>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</si>
  <si>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</si>
  <si>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</si>
  <si>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</si>
  <si>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</si>
  <si>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</si>
  <si>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</si>
  <si>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</si>
  <si>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</si>
  <si>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</si>
  <si>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</si>
  <si>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</si>
  <si>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</si>
  <si>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</si>
  <si>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</si>
  <si>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</si>
  <si>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</si>
  <si>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</si>
  <si>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</si>
  <si>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</si>
  <si>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</si>
  <si>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</si>
  <si>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</si>
  <si>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</si>
  <si>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</si>
  <si>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</si>
  <si>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</si>
  <si>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</si>
  <si>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</si>
  <si>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</si>
  <si>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</si>
  <si>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</si>
  <si>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</si>
  <si>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</si>
  <si>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</si>
  <si>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</si>
  <si>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</si>
  <si>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</si>
  <si>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宜野座村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</si>
  <si>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</si>
  <si>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</si>
  <si>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</si>
  <si>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</si>
  <si>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</si>
  <si>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</si>
  <si>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</si>
  <si>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</si>
  <si>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</si>
  <si>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</si>
  <si>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</si>
  <si>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</si>
  <si>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</si>
  <si>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</si>
  <si>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</si>
  <si>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</si>
  <si>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</si>
  <si>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</si>
  <si>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</si>
  <si>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</si>
  <si>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</si>
  <si>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</si>
  <si>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</si>
  <si>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</si>
  <si>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</si>
  <si>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</si>
  <si>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</si>
  <si>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</si>
  <si>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</si>
  <si>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</si>
  <si>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</si>
  <si>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</si>
  <si>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</si>
  <si>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</si>
  <si>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</si>
  <si>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</si>
  <si>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</si>
  <si>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</si>
  <si>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</si>
  <si>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</si>
  <si>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</si>
  <si>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</si>
  <si>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</si>
  <si>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</si>
  <si>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</si>
  <si>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</si>
  <si>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</si>
  <si>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下水道事業特別会計</t>
    <phoneticPr fontId="5"/>
  </si>
  <si>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</si>
  <si>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</si>
  <si>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</si>
  <si>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</si>
  <si>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</si>
  <si>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</si>
  <si>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</si>
  <si>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</si>
  <si>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</si>
  <si>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</si>
  <si>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</si>
  <si>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</si>
  <si>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</si>
  <si>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</si>
  <si>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</si>
  <si>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</si>
  <si>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</si>
  <si>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</si>
  <si>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</si>
  <si>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</si>
  <si>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</si>
  <si>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</si>
  <si>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</si>
  <si>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</si>
  <si>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</si>
  <si>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</si>
  <si>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</si>
  <si>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</si>
  <si>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</si>
  <si>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</si>
  <si>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</si>
  <si>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</si>
  <si>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</si>
  <si>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</si>
  <si>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</si>
  <si>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</si>
  <si>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</si>
  <si>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</si>
  <si>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</si>
  <si>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</si>
  <si>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</si>
  <si>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</si>
  <si>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</si>
  <si>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</si>
  <si>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</si>
  <si>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</si>
  <si>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</si>
  <si>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</si>
  <si>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</si>
  <si>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</si>
  <si>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</si>
  <si>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</si>
  <si>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</si>
  <si>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</si>
  <si>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</si>
  <si>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</si>
  <si>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</si>
  <si>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</si>
  <si>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</si>
  <si>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</si>
  <si>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沖縄県宜野座村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</si>
  <si>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</si>
  <si>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</si>
  <si>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</si>
  <si>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</si>
  <si>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</si>
  <si>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</si>
  <si>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</si>
  <si>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</si>
  <si>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</si>
  <si>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</si>
  <si>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</si>
  <si>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</si>
  <si>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</si>
  <si>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</si>
  <si>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</si>
  <si>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</si>
  <si>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</si>
  <si>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</si>
  <si>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</si>
  <si>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</si>
  <si>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</si>
  <si>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</si>
  <si>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</si>
  <si>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</si>
  <si>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</si>
  <si>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</si>
  <si>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</si>
  <si>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</si>
  <si>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</si>
  <si>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</si>
  <si>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</si>
  <si>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</si>
  <si>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</si>
  <si>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</si>
  <si>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</si>
  <si>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</si>
  <si>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</si>
  <si>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</si>
  <si>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</si>
  <si>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</si>
  <si>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</si>
  <si>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</si>
  <si>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</si>
  <si>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</si>
  <si>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</si>
  <si>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</si>
  <si>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</si>
  <si>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</si>
  <si>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</si>
  <si>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</si>
  <si>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</si>
  <si>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</si>
  <si>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</si>
  <si>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</si>
  <si>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</si>
  <si>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</si>
  <si>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</si>
  <si>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</si>
  <si>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</si>
  <si>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</si>
  <si>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</si>
  <si>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</si>
  <si>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</si>
  <si>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</si>
  <si>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</si>
  <si>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</si>
  <si>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</si>
  <si>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</si>
  <si>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</si>
  <si>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</si>
  <si>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</si>
  <si>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</si>
  <si>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</si>
  <si>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</si>
  <si>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</si>
  <si>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</si>
  <si>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</si>
  <si>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</si>
  <si>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</si>
  <si>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</si>
  <si>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</si>
  <si>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</si>
  <si>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</si>
  <si>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</si>
  <si>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</si>
  <si>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</si>
  <si>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</si>
  <si>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</si>
  <si>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</si>
  <si>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</si>
  <si>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</si>
  <si>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</si>
  <si>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</si>
  <si>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</si>
  <si>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</si>
  <si>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</si>
  <si>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</si>
  <si>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</si>
  <si>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</si>
  <si>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</si>
  <si>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</si>
  <si>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</si>
  <si>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</si>
  <si>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</si>
  <si>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</si>
  <si>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</si>
  <si>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</si>
  <si>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</si>
  <si>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</si>
  <si>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</si>
  <si>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</si>
  <si>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</si>
  <si>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</si>
  <si>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</si>
  <si>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</si>
  <si>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</si>
  <si>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</si>
  <si>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</si>
  <si>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</si>
  <si>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</si>
  <si>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</si>
  <si>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</si>
  <si>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</si>
  <si>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</si>
  <si>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</si>
  <si>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</si>
  <si>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</si>
  <si>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</si>
  <si>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</si>
  <si>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</si>
  <si>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</si>
  <si>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</si>
  <si>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</si>
  <si>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</si>
  <si>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</si>
  <si>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</si>
  <si>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</si>
  <si>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</si>
  <si>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</si>
  <si>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</si>
  <si>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</si>
  <si>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</si>
  <si>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</si>
  <si>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</si>
  <si>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</si>
  <si>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</si>
  <si>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</si>
  <si>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</si>
  <si>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</si>
  <si>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</si>
  <si>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沖縄県宜野座村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</si>
  <si>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</si>
  <si>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</si>
  <si>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</si>
  <si>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</si>
  <si>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</si>
  <si>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</si>
  <si>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</si>
  <si>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</si>
  <si>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</si>
  <si>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</si>
  <si>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</si>
  <si>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</si>
  <si>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</si>
  <si>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</si>
  <si>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</si>
  <si>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</si>
  <si>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</si>
  <si>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</si>
  <si>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</si>
  <si>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</si>
  <si>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</si>
  <si>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</si>
  <si>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</si>
  <si>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</si>
  <si>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</si>
  <si>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</si>
  <si>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</si>
  <si>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</si>
  <si>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</si>
  <si>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</si>
  <si>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</si>
  <si>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</si>
  <si>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</si>
  <si>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</si>
  <si>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</si>
  <si>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</si>
  <si>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</si>
  <si>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</si>
  <si>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</si>
  <si>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</si>
  <si>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</si>
  <si>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</si>
  <si>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</si>
  <si>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</si>
  <si>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</si>
  <si>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</si>
  <si>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</si>
  <si>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</si>
  <si>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</si>
  <si>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</si>
  <si>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</si>
  <si>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</si>
  <si>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</si>
  <si>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</si>
  <si>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</si>
  <si>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</si>
  <si>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</si>
  <si>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</si>
  <si>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</si>
  <si>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</si>
  <si>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</si>
  <si>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</si>
  <si>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</si>
  <si>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</si>
  <si>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</si>
  <si>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</si>
  <si>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</si>
  <si>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</si>
  <si>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</si>
  <si>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</si>
  <si>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</si>
  <si>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</si>
  <si>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</si>
  <si>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</si>
  <si>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</si>
  <si>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</si>
  <si>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</si>
  <si>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</si>
  <si>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</si>
  <si>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</si>
  <si>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</si>
  <si>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</si>
  <si>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</si>
  <si>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</si>
  <si>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</si>
  <si>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</si>
  <si>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</si>
  <si>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</si>
  <si>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</si>
  <si>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</si>
  <si>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</si>
  <si>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</si>
  <si>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</si>
  <si>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</si>
  <si>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</si>
  <si>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</si>
  <si>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</si>
  <si>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</si>
  <si>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</si>
  <si>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</si>
  <si>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</si>
  <si>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</si>
  <si>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</si>
  <si>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</si>
  <si>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</si>
  <si>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</si>
  <si>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</si>
  <si>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</si>
  <si>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</si>
  <si>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</si>
  <si>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</si>
  <si>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</si>
  <si>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</si>
  <si>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</si>
  <si>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</si>
  <si>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</si>
  <si>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</si>
  <si>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</si>
  <si>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</si>
  <si>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</si>
  <si>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</si>
  <si>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</si>
  <si>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</si>
  <si>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</si>
  <si>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</si>
  <si>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</si>
  <si>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</si>
  <si>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</si>
  <si>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</si>
  <si>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</si>
  <si>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</si>
  <si>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</si>
  <si>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</si>
  <si>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</si>
  <si>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</si>
  <si>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</si>
  <si>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</si>
  <si>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</si>
  <si>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</si>
  <si>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</si>
  <si>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</si>
  <si>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</si>
  <si>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</si>
  <si>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</si>
  <si>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</si>
  <si>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</si>
  <si>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</si>
  <si>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</si>
  <si>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</si>
  <si>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</si>
  <si>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</si>
  <si>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</si>
  <si>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</si>
  <si>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</si>
  <si>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</si>
  <si>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</si>
  <si>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</si>
  <si>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</si>
  <si>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</si>
  <si>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</si>
  <si>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</si>
  <si>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</si>
  <si>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</si>
  <si>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</si>
  <si>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</si>
  <si>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</si>
  <si>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</si>
  <si>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</si>
  <si>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</si>
  <si>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</si>
  <si>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</si>
  <si>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6.83</t>
  </si>
  <si>
    <t>▲ 10.91</t>
  </si>
  <si>
    <t>下水道事業特別会計</t>
  </si>
  <si>
    <t>▲ 0.21</t>
  </si>
  <si>
    <t>水道事業会計</t>
  </si>
  <si>
    <t>一般会計</t>
  </si>
  <si>
    <t>国民健康保険事業特別会計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</si>
  <si>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</si>
  <si>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</si>
  <si>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</si>
  <si>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</si>
  <si>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</si>
  <si>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</si>
  <si>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</si>
  <si>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</si>
  <si>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再編交付金基金</t>
    <rPh sb="0" eb="2">
      <t>サイヘン</t>
    </rPh>
    <rPh sb="2" eb="5">
      <t>コウフキン</t>
    </rPh>
    <rPh sb="5" eb="7">
      <t>キキン</t>
    </rPh>
    <phoneticPr fontId="2"/>
  </si>
  <si>
    <t>公用地等購入基金</t>
    <rPh sb="0" eb="4">
      <t>コウヨウチトウ</t>
    </rPh>
    <rPh sb="4" eb="8">
      <t>コウニュウキキン</t>
    </rPh>
    <phoneticPr fontId="2"/>
  </si>
  <si>
    <t>ふるさと創生基金</t>
    <rPh sb="4" eb="8">
      <t>ソウセイキキン</t>
    </rPh>
    <phoneticPr fontId="2"/>
  </si>
  <si>
    <t>公共施設等整備基金</t>
    <rPh sb="0" eb="9">
      <t>コウキョウシセツトウセイビキキン</t>
    </rPh>
    <phoneticPr fontId="2"/>
  </si>
  <si>
    <t>基本財政調整基金</t>
    <rPh sb="0" eb="8">
      <t>キホンザイセイチョウセイキキン</t>
    </rPh>
    <phoneticPr fontId="2"/>
  </si>
  <si>
    <t>法適用企業</t>
  </si>
  <si>
    <t>法非適用企業</t>
  </si>
  <si>
    <t>未来ぎのざ</t>
    <rPh sb="0" eb="2">
      <t>ミライ</t>
    </rPh>
    <phoneticPr fontId="2"/>
  </si>
  <si>
    <t>地方道路公社</t>
    <rPh sb="0" eb="4">
      <t>チホウドウロ</t>
    </rPh>
    <rPh sb="4" eb="6">
      <t>コウシャ</t>
    </rPh>
    <phoneticPr fontId="2"/>
  </si>
  <si>
    <t>土地開発公社</t>
    <rPh sb="0" eb="4">
      <t>トチカイハツ</t>
    </rPh>
    <rPh sb="4" eb="6">
      <t>コウシャ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</si>
  <si>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</si>
  <si>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</si>
  <si>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発行額の抑制により将来負担比率ゼロが続いており、有形固定資産減価償却率も類似団体内平均値以下となっている。しかし、今後は老朽化した施設の修繕等が見込まれるため、計画的な更新が必要である。</t>
    <rPh sb="60" eb="62">
      <t>コンゴ</t>
    </rPh>
    <rPh sb="63" eb="66">
      <t>ロウキュウカ</t>
    </rPh>
    <rPh sb="68" eb="70">
      <t>シセツ</t>
    </rPh>
    <rPh sb="71" eb="73">
      <t>シュウゼン</t>
    </rPh>
    <rPh sb="73" eb="74">
      <t>トウ</t>
    </rPh>
    <rPh sb="75" eb="77">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</si>
  <si>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</si>
  <si>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</si>
  <si>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</si>
  <si>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</si>
  <si>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</si>
  <si>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</si>
  <si>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村の実質公債費比率は類似団体平均を上回っている。令和５年度以降、一部事務組合の公債費の増加や大型建設事業の元金の償還が始まり、今後、更に増加する見込みである。このことから高補助率の補助金を活用する等、財源の獲得に努め、将来負担比率、実質公債費率の軽減を図るとともに義務的経費の削減など計画的な財政運営に取り組む。</t>
  </si>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</sst>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8" fillId="0" borderId="31" xfId="8" applyFont="1" applyBorder="1">
      <alignment vertical="center"/>
    </xf>
    <xf numFmtId="0" fontId="28" fillId="0" borderId="42" xfId="8" applyFont="1" applyBorder="1">
      <alignmen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70" xfId="8" applyFont="1" applyBorder="1" applyAlignment="1">
      <alignment horizontal="center"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24"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11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1AB49A4-B32D-46F7-A72A-FE7B0AD8B30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D41A-4DA8-813B-4153DE1076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185782</c:v>
                </c:pt>
                <c:pt idx="1">
                  <c:v>297767</c:v>
                </c:pt>
                <c:pt idx="2">
                  <c:v>343962</c:v>
                </c:pt>
                <c:pt idx="3">
                  <c:v>261025</c:v>
                </c:pt>
                <c:pt idx="4">
                  <c:v>352771</c:v>
                </c:pt>
              </c:numCache>
            </c:numRef>
          </c:val>
          <c:smooth val="0"/>
          <c:extLst>
            <c:ext xmlns:c16="http://schemas.microsoft.com/office/drawing/2014/chart" uri="{C3380CC4-5D6E-409C-BE32-E72D297353CC}">
              <c16:uniqueId val="{00000001-D41A-4DA8-813B-4153DE1076F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6.14</c:v>
                </c:pt>
                <c:pt idx="1">
                  <c:v>3.87</c:v>
                </c:pt>
                <c:pt idx="2">
                  <c:v>2.0299999999999998</c:v>
                </c:pt>
                <c:pt idx="3">
                  <c:v>7.48</c:v>
                </c:pt>
                <c:pt idx="4">
                  <c:v>1.22</c:v>
                </c:pt>
              </c:numCache>
            </c:numRef>
          </c:val>
          <c:extLst>
            <c:ext xmlns:c16="http://schemas.microsoft.com/office/drawing/2014/chart" uri="{C3380CC4-5D6E-409C-BE32-E72D297353CC}">
              <c16:uniqueId val="{00000000-DDB8-4710-95F4-8AB1FF89E2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27.18</c:v>
                </c:pt>
                <c:pt idx="1">
                  <c:v>32.44</c:v>
                </c:pt>
                <c:pt idx="2">
                  <c:v>35.92</c:v>
                </c:pt>
                <c:pt idx="3">
                  <c:v>36.97</c:v>
                </c:pt>
                <c:pt idx="4">
                  <c:v>31.53</c:v>
                </c:pt>
              </c:numCache>
            </c:numRef>
          </c:val>
          <c:extLst>
            <c:ext xmlns:c16="http://schemas.microsoft.com/office/drawing/2014/chart" uri="{C3380CC4-5D6E-409C-BE32-E72D297353CC}">
              <c16:uniqueId val="{00000001-DDB8-4710-95F4-8AB1FF89E2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-6.83</c:v>
                </c:pt>
                <c:pt idx="1">
                  <c:v>4.9000000000000004</c:v>
                </c:pt>
                <c:pt idx="2">
                  <c:v>4.8600000000000003</c:v>
                </c:pt>
                <c:pt idx="3">
                  <c:v>5.61</c:v>
                </c:pt>
                <c:pt idx="4">
                  <c:v>-10.91</c:v>
                </c:pt>
              </c:numCache>
            </c:numRef>
          </c:val>
          <c:smooth val="0"/>
          <c:extLst>
            <c:ext xmlns:c16="http://schemas.microsoft.com/office/drawing/2014/chart" uri="{C3380CC4-5D6E-409C-BE32-E72D297353CC}">
              <c16:uniqueId val="{00000002-DDB8-4710-95F4-8AB1FF89E2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E3A-4F25-81DC-B33FBDADAD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E3A-4F25-81DC-B33FBDADADE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E3A-4F25-81DC-B33FBDADADE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E3A-4F25-81DC-B33FBDADADE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E3A-4F25-81DC-B33FBDADADE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7E3A-4F25-81DC-B33FBDADADE5}"/>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0.36</c:v>
                </c:pt>
                <c:pt idx="2">
                  <c:v>#N/A</c:v>
                </c:pt>
                <c:pt idx="3">
                  <c:v>1.01</c:v>
                </c:pt>
                <c:pt idx="4">
                  <c:v>#N/A</c:v>
                </c:pt>
                <c:pt idx="5">
                  <c:v>0.12</c:v>
                </c:pt>
                <c:pt idx="6">
                  <c:v>#N/A</c:v>
                </c:pt>
                <c:pt idx="7">
                  <c:v>0.65</c:v>
                </c:pt>
                <c:pt idx="8">
                  <c:v>#N/A</c:v>
                </c:pt>
                <c:pt idx="9">
                  <c:v>0.75</c:v>
                </c:pt>
              </c:numCache>
            </c:numRef>
          </c:val>
          <c:extLst>
            <c:ext xmlns:c16="http://schemas.microsoft.com/office/drawing/2014/chart" uri="{C3380CC4-5D6E-409C-BE32-E72D297353CC}">
              <c16:uniqueId val="{00000006-7E3A-4F25-81DC-B33FBDADADE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6.13</c:v>
                </c:pt>
                <c:pt idx="2">
                  <c:v>#N/A</c:v>
                </c:pt>
                <c:pt idx="3">
                  <c:v>3.87</c:v>
                </c:pt>
                <c:pt idx="4">
                  <c:v>#N/A</c:v>
                </c:pt>
                <c:pt idx="5">
                  <c:v>2.02</c:v>
                </c:pt>
                <c:pt idx="6">
                  <c:v>#N/A</c:v>
                </c:pt>
                <c:pt idx="7">
                  <c:v>7.48</c:v>
                </c:pt>
                <c:pt idx="8">
                  <c:v>#N/A</c:v>
                </c:pt>
                <c:pt idx="9">
                  <c:v>1.21</c:v>
                </c:pt>
              </c:numCache>
            </c:numRef>
          </c:val>
          <c:extLst>
            <c:ext xmlns:c16="http://schemas.microsoft.com/office/drawing/2014/chart" uri="{C3380CC4-5D6E-409C-BE32-E72D297353CC}">
              <c16:uniqueId val="{00000007-7E3A-4F25-81DC-B33FBDADADE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14.36</c:v>
                </c:pt>
                <c:pt idx="2">
                  <c:v>#N/A</c:v>
                </c:pt>
                <c:pt idx="3">
                  <c:v>15.34</c:v>
                </c:pt>
                <c:pt idx="4">
                  <c:v>#N/A</c:v>
                </c:pt>
                <c:pt idx="5">
                  <c:v>14.32</c:v>
                </c:pt>
                <c:pt idx="6">
                  <c:v>#N/A</c:v>
                </c:pt>
                <c:pt idx="7">
                  <c:v>14.44</c:v>
                </c:pt>
                <c:pt idx="8">
                  <c:v>#N/A</c:v>
                </c:pt>
                <c:pt idx="9">
                  <c:v>15.98</c:v>
                </c:pt>
              </c:numCache>
            </c:numRef>
          </c:val>
          <c:extLst>
            <c:ext xmlns:c16="http://schemas.microsoft.com/office/drawing/2014/chart" uri="{C3380CC4-5D6E-409C-BE32-E72D297353CC}">
              <c16:uniqueId val="{00000008-7E3A-4F25-81DC-B33FBDADADE5}"/>
            </c:ext>
          </c:extLst>
        </c:ser>
        <c:ser>
          <c:idx val="9"/>
          <c:order val="9"/>
          <c:tx>
            <c:strRef>
              <c:f>データシート!$A$36</c:f>
              <c:strCache>
                <c:ptCount val="1"/>
                <c:pt idx="0">
                  <c:v>下水道事業特別会計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7.0000000000000007E-2</c:v>
                </c:pt>
                <c:pt idx="2">
                  <c:v>#N/A</c:v>
                </c:pt>
                <c:pt idx="3">
                  <c:v>0.21</c:v>
                </c:pt>
                <c:pt idx="4">
                  <c:v>#N/A</c:v>
                </c:pt>
                <c:pt idx="5">
                  <c:v>0.19</c:v>
                </c:pt>
                <c:pt idx="6">
                  <c:v>#N/A</c:v>
                </c:pt>
                <c:pt idx="7">
                  <c:v>0.24</c:v>
                </c:pt>
                <c:pt idx="8">
                  <c:v>0.21</c:v>
                </c:pt>
                <c:pt idx="9">
                  <c:v>#N/A</c:v>
                </c:pt>
              </c:numCache>
            </c:numRef>
          </c:val>
          <c:extLst>
            <c:ext xmlns:c16="http://schemas.microsoft.com/office/drawing/2014/chart" uri="{C3380CC4-5D6E-409C-BE32-E72D297353CC}">
              <c16:uniqueId val="{00000009-7E3A-4F25-81DC-B33FBDADADE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262</c:v>
                </c:pt>
                <c:pt idx="5">
                  <c:v>269</c:v>
                </c:pt>
                <c:pt idx="8">
                  <c:v>243</c:v>
                </c:pt>
                <c:pt idx="11">
                  <c:v>227</c:v>
                </c:pt>
                <c:pt idx="14">
                  <c:v>215</c:v>
                </c:pt>
              </c:numCache>
            </c:numRef>
          </c:val>
          <c:extLst>
            <c:ext xmlns:c16="http://schemas.microsoft.com/office/drawing/2014/chart" uri="{C3380CC4-5D6E-409C-BE32-E72D297353CC}">
              <c16:uniqueId val="{00000000-B908-4208-B2B6-4CDF22E0B20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908-4208-B2B6-4CDF22E0B20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35</c:v>
                </c:pt>
                <c:pt idx="3">
                  <c:v>35</c:v>
                </c:pt>
                <c:pt idx="6">
                  <c:v>35</c:v>
                </c:pt>
                <c:pt idx="9">
                  <c:v>35</c:v>
                </c:pt>
                <c:pt idx="12">
                  <c:v>35</c:v>
                </c:pt>
              </c:numCache>
            </c:numRef>
          </c:val>
          <c:extLst>
            <c:ext xmlns:c16="http://schemas.microsoft.com/office/drawing/2014/chart" uri="{C3380CC4-5D6E-409C-BE32-E72D297353CC}">
              <c16:uniqueId val="{00000002-B908-4208-B2B6-4CDF22E0B20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20</c:v>
                </c:pt>
                <c:pt idx="3">
                  <c:v>24</c:v>
                </c:pt>
                <c:pt idx="6">
                  <c:v>26</c:v>
                </c:pt>
                <c:pt idx="9">
                  <c:v>35</c:v>
                </c:pt>
                <c:pt idx="12">
                  <c:v>45</c:v>
                </c:pt>
              </c:numCache>
            </c:numRef>
          </c:val>
          <c:extLst>
            <c:ext xmlns:c16="http://schemas.microsoft.com/office/drawing/2014/chart" uri="{C3380CC4-5D6E-409C-BE32-E72D297353CC}">
              <c16:uniqueId val="{00000003-B908-4208-B2B6-4CDF22E0B20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48</c:v>
                </c:pt>
                <c:pt idx="3">
                  <c:v>59</c:v>
                </c:pt>
                <c:pt idx="6">
                  <c:v>65</c:v>
                </c:pt>
                <c:pt idx="9">
                  <c:v>64</c:v>
                </c:pt>
                <c:pt idx="12">
                  <c:v>39</c:v>
                </c:pt>
              </c:numCache>
            </c:numRef>
          </c:val>
          <c:extLst>
            <c:ext xmlns:c16="http://schemas.microsoft.com/office/drawing/2014/chart" uri="{C3380CC4-5D6E-409C-BE32-E72D297353CC}">
              <c16:uniqueId val="{00000004-B908-4208-B2B6-4CDF22E0B20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08-4208-B2B6-4CDF22E0B20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08-4208-B2B6-4CDF22E0B20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340</c:v>
                </c:pt>
                <c:pt idx="3">
                  <c:v>330</c:v>
                </c:pt>
                <c:pt idx="6">
                  <c:v>310</c:v>
                </c:pt>
                <c:pt idx="9">
                  <c:v>299</c:v>
                </c:pt>
                <c:pt idx="12">
                  <c:v>342</c:v>
                </c:pt>
              </c:numCache>
            </c:numRef>
          </c:val>
          <c:extLst>
            <c:ext xmlns:c16="http://schemas.microsoft.com/office/drawing/2014/chart" uri="{C3380CC4-5D6E-409C-BE32-E72D297353CC}">
              <c16:uniqueId val="{00000007-B908-4208-B2B6-4CDF22E0B20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181</c:v>
                </c:pt>
                <c:pt idx="2">
                  <c:v>#N/A</c:v>
                </c:pt>
                <c:pt idx="3">
                  <c:v>#N/A</c:v>
                </c:pt>
                <c:pt idx="4">
                  <c:v>179</c:v>
                </c:pt>
                <c:pt idx="5">
                  <c:v>#N/A</c:v>
                </c:pt>
                <c:pt idx="6">
                  <c:v>#N/A</c:v>
                </c:pt>
                <c:pt idx="7">
                  <c:v>193</c:v>
                </c:pt>
                <c:pt idx="8">
                  <c:v>#N/A</c:v>
                </c:pt>
                <c:pt idx="9">
                  <c:v>#N/A</c:v>
                </c:pt>
                <c:pt idx="10">
                  <c:v>206</c:v>
                </c:pt>
                <c:pt idx="11">
                  <c:v>#N/A</c:v>
                </c:pt>
                <c:pt idx="12">
                  <c:v>#N/A</c:v>
                </c:pt>
                <c:pt idx="13">
                  <c:v>246</c:v>
                </c:pt>
                <c:pt idx="14">
                  <c:v>#N/A</c:v>
                </c:pt>
              </c:numCache>
            </c:numRef>
          </c:val>
          <c:smooth val="0"/>
          <c:extLst>
            <c:ext xmlns:c16="http://schemas.microsoft.com/office/drawing/2014/chart" uri="{C3380CC4-5D6E-409C-BE32-E72D297353CC}">
              <c16:uniqueId val="{00000008-B908-4208-B2B6-4CDF22E0B20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2191</c:v>
                </c:pt>
                <c:pt idx="5">
                  <c:v>2487</c:v>
                </c:pt>
                <c:pt idx="8">
                  <c:v>2393</c:v>
                </c:pt>
                <c:pt idx="11">
                  <c:v>2231</c:v>
                </c:pt>
                <c:pt idx="14">
                  <c:v>2297</c:v>
                </c:pt>
              </c:numCache>
            </c:numRef>
          </c:val>
          <c:extLst>
            <c:ext xmlns:c16="http://schemas.microsoft.com/office/drawing/2014/chart" uri="{C3380CC4-5D6E-409C-BE32-E72D297353CC}">
              <c16:uniqueId val="{00000000-1A20-4E86-A714-4F4F0EFA0B0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36</c:v>
                </c:pt>
                <c:pt idx="5">
                  <c:v>32</c:v>
                </c:pt>
                <c:pt idx="8">
                  <c:v>30</c:v>
                </c:pt>
                <c:pt idx="11">
                  <c:v>27</c:v>
                </c:pt>
                <c:pt idx="14">
                  <c:v>0</c:v>
                </c:pt>
              </c:numCache>
            </c:numRef>
          </c:val>
          <c:extLst>
            <c:ext xmlns:c16="http://schemas.microsoft.com/office/drawing/2014/chart" uri="{C3380CC4-5D6E-409C-BE32-E72D297353CC}">
              <c16:uniqueId val="{00000001-1A20-4E86-A714-4F4F0EFA0B0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2771</c:v>
                </c:pt>
                <c:pt idx="5">
                  <c:v>2683</c:v>
                </c:pt>
                <c:pt idx="8">
                  <c:v>3392</c:v>
                </c:pt>
                <c:pt idx="11">
                  <c:v>3323</c:v>
                </c:pt>
                <c:pt idx="14">
                  <c:v>3160</c:v>
                </c:pt>
              </c:numCache>
            </c:numRef>
          </c:val>
          <c:extLst>
            <c:ext xmlns:c16="http://schemas.microsoft.com/office/drawing/2014/chart" uri="{C3380CC4-5D6E-409C-BE32-E72D297353CC}">
              <c16:uniqueId val="{00000002-1A20-4E86-A714-4F4F0EFA0B0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20-4E86-A714-4F4F0EFA0B0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20-4E86-A714-4F4F0EFA0B0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20-4E86-A714-4F4F0EFA0B0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55</c:v>
                </c:pt>
                <c:pt idx="3">
                  <c:v>49</c:v>
                </c:pt>
                <c:pt idx="6">
                  <c:v>0</c:v>
                </c:pt>
                <c:pt idx="9">
                  <c:v>0</c:v>
                </c:pt>
                <c:pt idx="12">
                  <c:v>65</c:v>
                </c:pt>
              </c:numCache>
            </c:numRef>
          </c:val>
          <c:extLst>
            <c:ext xmlns:c16="http://schemas.microsoft.com/office/drawing/2014/chart" uri="{C3380CC4-5D6E-409C-BE32-E72D297353CC}">
              <c16:uniqueId val="{00000006-1A20-4E86-A714-4F4F0EFA0B0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554</c:v>
                </c:pt>
                <c:pt idx="3">
                  <c:v>663</c:v>
                </c:pt>
                <c:pt idx="6">
                  <c:v>649</c:v>
                </c:pt>
                <c:pt idx="9">
                  <c:v>601</c:v>
                </c:pt>
                <c:pt idx="12">
                  <c:v>545</c:v>
                </c:pt>
              </c:numCache>
            </c:numRef>
          </c:val>
          <c:extLst>
            <c:ext xmlns:c16="http://schemas.microsoft.com/office/drawing/2014/chart" uri="{C3380CC4-5D6E-409C-BE32-E72D297353CC}">
              <c16:uniqueId val="{00000007-1A20-4E86-A714-4F4F0EFA0B0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284</c:v>
                </c:pt>
                <c:pt idx="3">
                  <c:v>342</c:v>
                </c:pt>
                <c:pt idx="6">
                  <c:v>370</c:v>
                </c:pt>
                <c:pt idx="9">
                  <c:v>402</c:v>
                </c:pt>
                <c:pt idx="12">
                  <c:v>443</c:v>
                </c:pt>
              </c:numCache>
            </c:numRef>
          </c:val>
          <c:extLst>
            <c:ext xmlns:c16="http://schemas.microsoft.com/office/drawing/2014/chart" uri="{C3380CC4-5D6E-409C-BE32-E72D297353CC}">
              <c16:uniqueId val="{00000008-1A20-4E86-A714-4F4F0EFA0B0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324</c:v>
                </c:pt>
                <c:pt idx="3">
                  <c:v>288</c:v>
                </c:pt>
                <c:pt idx="6">
                  <c:v>253</c:v>
                </c:pt>
                <c:pt idx="9">
                  <c:v>218</c:v>
                </c:pt>
                <c:pt idx="12">
                  <c:v>182</c:v>
                </c:pt>
              </c:numCache>
            </c:numRef>
          </c:val>
          <c:extLst>
            <c:ext xmlns:c16="http://schemas.microsoft.com/office/drawing/2014/chart" uri="{C3380CC4-5D6E-409C-BE32-E72D297353CC}">
              <c16:uniqueId val="{00000009-1A20-4E86-A714-4F4F0EFA0B0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3096</c:v>
                </c:pt>
                <c:pt idx="3">
                  <c:v>3031</c:v>
                </c:pt>
                <c:pt idx="6">
                  <c:v>3368</c:v>
                </c:pt>
                <c:pt idx="9">
                  <c:v>3217</c:v>
                </c:pt>
                <c:pt idx="12">
                  <c:v>3154</c:v>
                </c:pt>
              </c:numCache>
            </c:numRef>
          </c:val>
          <c:extLst>
            <c:ext xmlns:c16="http://schemas.microsoft.com/office/drawing/2014/chart" uri="{C3380CC4-5D6E-409C-BE32-E72D297353CC}">
              <c16:uniqueId val="{0000000A-1A20-4E86-A714-4F4F0EFA0B0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A20-4E86-A714-4F4F0EFA0B0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922</c:v>
                </c:pt>
                <c:pt idx="1">
                  <c:v>927</c:v>
                </c:pt>
                <c:pt idx="2">
                  <c:v>805</c:v>
                </c:pt>
              </c:numCache>
            </c:numRef>
          </c:val>
          <c:extLst>
            <c:ext xmlns:c16="http://schemas.microsoft.com/office/drawing/2014/chart" uri="{C3380CC4-5D6E-409C-BE32-E72D297353CC}">
              <c16:uniqueId val="{00000000-7A59-4111-B634-45334B180B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189</c:v>
                </c:pt>
                <c:pt idx="1">
                  <c:v>189</c:v>
                </c:pt>
                <c:pt idx="2">
                  <c:v>179</c:v>
                </c:pt>
              </c:numCache>
            </c:numRef>
          </c:val>
          <c:extLst>
            <c:ext xmlns:c16="http://schemas.microsoft.com/office/drawing/2014/chart" uri="{C3380CC4-5D6E-409C-BE32-E72D297353CC}">
              <c16:uniqueId val="{00000001-7A59-4111-B634-45334B180B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3784</c:v>
                </c:pt>
                <c:pt idx="1">
                  <c:v>3198</c:v>
                </c:pt>
                <c:pt idx="2">
                  <c:v>2322</c:v>
                </c:pt>
              </c:numCache>
            </c:numRef>
          </c:val>
          <c:extLst>
            <c:ext xmlns:c16="http://schemas.microsoft.com/office/drawing/2014/chart" uri="{C3380CC4-5D6E-409C-BE32-E72D297353CC}">
              <c16:uniqueId val="{00000002-7A59-4111-B634-45334B180B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{886FB612-3AFC-479E-A53F-C190BEB21FB0}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8FF-414E-866D-12DA40AEF6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{476C572E-1175-4538-9BEE-5F7050670706}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FF-414E-866D-12DA40AEF6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{7BC63BB8-C8B3-4D4C-B05A-3F2104473830}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FF-414E-866D-12DA40AEF6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{01E7E433-C368-4324-BCB0-3AD40E6C7F1D}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FF-414E-866D-12DA40AEF6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{AF7A80FE-D8A4-4214-934C-4C078CF3191E}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FF-414E-866D-12DA40AEF64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{2AB82A23-4432-401F-8BC2-C1F5B59DB9F8}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8FF-414E-866D-12DA40AEF64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{310E9C27-1E35-4E4E-9380-8DA0F882ADBD}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8FF-414E-866D-12DA40AEF64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{C73BA173-B084-4CBD-A807-B0CD67B19A8E}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8FF-414E-866D-12DA40AEF64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{01368F76-1A7B-41B5-BE58-E94A0383D437}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8FF-414E-866D-12DA40AEF6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43.7</c:v>
                </c:pt>
                <c:pt idx="8">
                  <c:v>42.7</c:v>
                </c:pt>
                <c:pt idx="16">
                  <c:v>50.8</c:v>
                </c:pt>
                <c:pt idx="24">
                  <c:v>44.8</c:v>
                </c:pt>
                <c:pt idx="32">
                  <c:v>45.9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8FF-414E-866D-12DA40AEF64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{489EDAAA-6592-45D4-B832-C0B3808F6D01}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8FF-414E-866D-12DA40AEF64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{371CA0CB-B98E-4CEC-8173-3D2CE084FC4F}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FF-414E-866D-12DA40AEF6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{42849C02-3D79-4CB1-98D0-71217D06A70D}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FF-414E-866D-12DA40AEF6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{C4E90933-CCF8-4DF3-AF28-F2F86C823A0C}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FF-414E-866D-12DA40AEF6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{29C64952-F692-455D-8FCF-0CEFF83ED844}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FF-414E-866D-12DA40AEF64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{146A4326-4BC9-4506-91C8-76B670F202DA}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8FF-414E-866D-12DA40AEF64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{5E396878-DA3C-4140-B73D-FFA5B1961945}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8FF-414E-866D-12DA40AEF64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{5B735764-D27E-4758-8225-12D888AB29C7}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8FF-414E-866D-12DA40AEF64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{2E27F727-7A7F-4A38-91CA-1A085924924B}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8FF-414E-866D-12DA40AEF6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D8FF-414E-866D-12DA40AEF64C}"/>
            </c:ext>
          </c:extLst>
        </c:ser>
        <c:dLbls>
          <c:showLegendKey val="0"/>
          <c:showVal val="1"/>
          <c:showCatName val="0"/>
          <c:showSerName val="0"/>
          <c:showPercent val="0"/>
          <c:showBubbleSize val="0"/>
        </c:dLbls>
        <c:axId val="46179840"/>
        <c:axId val="46181760"/>
      </c:scatterChart>
      <c:valAx>
        <c:axId val="46179840"/>
        <c:scaling>
          <c:orientation val="maxMin"/>
          <c:max val="64"/>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{433319E5-3C1D-4A74-BB9E-B31B744F4E90}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9FE-4369-9C5B-B976BBE50C7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{EA1211F4-B7C1-4418-9414-F17BE3619198}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FE-4369-9C5B-B976BBE50C7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{4980C0A5-01E3-46CF-AA15-725FAC97E898}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FE-4369-9C5B-B976BBE50C7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{D9787759-AB3F-408F-8CA0-7E0894B3EE99}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FE-4369-9C5B-B976BBE50C7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{D6BFEB68-1DCF-43B3-9321-8958D4D9F410}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FE-4369-9C5B-B976BBE50C7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{1E8B2E0D-1A57-4CE1-A61A-838772132FAC}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9FE-4369-9C5B-B976BBE50C7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{B9FA384E-9FC0-45D1-80F2-DEBE57E5D743}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9FE-4369-9C5B-B976BBE50C7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{02CF6B1B-3B5D-419D-9494-62DA7A96FF6F}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9FE-4369-9C5B-B976BBE50C7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{473605EC-0FAB-4907-8E34-FA912B0168AB}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9FE-4369-9C5B-B976BBE50C7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8.6999999999999993</c:v>
                </c:pt>
                <c:pt idx="16">
                  <c:v>8.5</c:v>
                </c:pt>
                <c:pt idx="24">
                  <c:v>8.4</c:v>
                </c:pt>
                <c:pt idx="32">
                  <c:v>9.1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9FE-4369-9C5B-B976BBE50C7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{7420E22F-83FA-472D-A830-C37B9F915133}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9FE-4369-9C5B-B976BBE50C7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{DB3B34D9-FA21-4BDE-BECE-286E84B7057D}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FE-4369-9C5B-B976BBE50C7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{3639BB9A-BE1F-4094-AD2E-9096981D63B8}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FE-4369-9C5B-B976BBE50C7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{DE44B1E3-D1FB-41C5-B9B0-2CD93127F0BD}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FE-4369-9C5B-B976BBE50C7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{E80A84C5-A111-462C-9D78-E9600AEDE629}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FE-4369-9C5B-B976BBE50C7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{074A8730-274B-4F53-906F-A72DB2F357FC}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9FE-4369-9C5B-B976BBE50C7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{2C0C4527-A42A-4B8B-81F8-CCDEBFD28A91}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9FE-4369-9C5B-B976BBE50C7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{5F6169E7-1CFD-49ED-B80C-4EF92484EAEC}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9FE-4369-9C5B-B976BBE50C7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{6FB0AFD2-C5DA-494A-8CF9-02F2C58BCD37}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9FE-4369-9C5B-B976BBE50C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49FE-4369-9C5B-B976BBE50C72}"/>
            </c:ext>
          </c:extLst>
        </c:ser>
        <c:dLbls>
          <c:showLegendKey val="0"/>
          <c:showVal val="1"/>
          <c:showCatName val="0"/>
          <c:showSerName val="0"/>
          <c:showPercent val="0"/>
          <c:showBubbleSize val="0"/>
        </c:dLbls>
        <c:axId val="84219776"/>
        <c:axId val="84234240"/>
      </c:scatterChart>
      <c:valAx>
        <c:axId val="84219776"/>
        <c:scaling>
          <c:orientation val="maxMin"/>
          <c:max val="8.9"/>
          <c:min val="7.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沖縄県宜野座村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元利償還金は</a:t>
          </a:r>
          <a:r>
            <a:rPr kumimoji="1" lang="ja-JP" altLang="en-US" sz="1100">
              <a:solidFill>
                <a:schemeClr val="dk1"/>
              </a:solidFill>
              <a:effectLst/>
              <a:latin typeface="+mn-lt"/>
              <a:ea typeface="+mn-ea"/>
              <a:cs typeface="+mn-cs"/>
            </a:rPr>
            <a:t>増加傾向にある。</a:t>
          </a:r>
          <a:r>
            <a:rPr kumimoji="1" lang="ja-JP" altLang="ja-JP" sz="1100">
              <a:solidFill>
                <a:schemeClr val="dk1"/>
              </a:solidFill>
              <a:effectLst/>
              <a:latin typeface="+mn-lt"/>
              <a:ea typeface="+mn-ea"/>
              <a:cs typeface="+mn-cs"/>
            </a:rPr>
            <a:t>算入公債費等の減及び公営企業債の元利償還金に対する繰入額及び組合が起こした地方債の元利償還金に対する負担金等は増加しているため実施公債費の分子が増加している。また、今後</a:t>
          </a:r>
          <a:r>
            <a:rPr kumimoji="1" lang="ja-JP" altLang="en-US" sz="1100">
              <a:solidFill>
                <a:schemeClr val="dk1"/>
              </a:solidFill>
              <a:effectLst/>
              <a:latin typeface="+mn-lt"/>
              <a:ea typeface="+mn-ea"/>
              <a:cs typeface="+mn-cs"/>
            </a:rPr>
            <a:t>も更に</a:t>
          </a:r>
          <a:r>
            <a:rPr kumimoji="1" lang="ja-JP" altLang="ja-JP" sz="1100">
              <a:solidFill>
                <a:schemeClr val="dk1"/>
              </a:solidFill>
              <a:effectLst/>
              <a:latin typeface="+mn-lt"/>
              <a:ea typeface="+mn-ea"/>
              <a:cs typeface="+mn-cs"/>
            </a:rPr>
            <a:t>元利償還金の増加が見込まれているため、財政を圧迫しないよう計画的に事業を進めていく。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沖縄県宜野座村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一般会計地方債残高が減少したため将来負担額が減となった。</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基準財政需要額参入見込額</a:t>
          </a:r>
          <a:r>
            <a:rPr kumimoji="1" lang="ja-JP" altLang="en-US" sz="1100">
              <a:solidFill>
                <a:schemeClr val="dk1"/>
              </a:solidFill>
              <a:effectLst/>
              <a:latin typeface="+mn-lt"/>
              <a:ea typeface="+mn-ea"/>
              <a:cs typeface="+mn-cs"/>
            </a:rPr>
            <a:t>が微増、</a:t>
          </a:r>
          <a:r>
            <a:rPr kumimoji="1" lang="ja-JP" altLang="ja-JP" sz="1100">
              <a:solidFill>
                <a:schemeClr val="dk1"/>
              </a:solidFill>
              <a:effectLst/>
              <a:latin typeface="+mn-lt"/>
              <a:ea typeface="+mn-ea"/>
              <a:cs typeface="+mn-cs"/>
            </a:rPr>
            <a:t>充当可能財源のうち基金が減少</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大型ハード事業に伴う地方債の増、</a:t>
          </a:r>
          <a:r>
            <a:rPr kumimoji="1" lang="ja-JP" altLang="ja-JP" sz="1100">
              <a:solidFill>
                <a:schemeClr val="dk1"/>
              </a:solidFill>
              <a:effectLst/>
              <a:latin typeface="+mn-lt"/>
              <a:ea typeface="+mn-ea"/>
              <a:cs typeface="+mn-cs"/>
            </a:rPr>
            <a:t>組合負担額見込額及び公営企業債繰入見込額の増が見込まれているため、公債費等の義務的経費の削減と中心とする行財政改革をすすめ財政健全化は図る。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沖縄県宜野座村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中央公民館の代替施設であるふれあい交流センターの建設基金を取り崩しているため特定目的基金が</a:t>
          </a:r>
          <a:r>
            <a:rPr kumimoji="1" lang="en-US" altLang="ja-JP" sz="1100">
              <a:solidFill>
                <a:schemeClr val="dk1"/>
              </a:solidFill>
              <a:effectLst/>
              <a:latin typeface="+mn-lt"/>
              <a:ea typeface="+mn-ea"/>
              <a:cs typeface="+mn-cs"/>
            </a:rPr>
            <a:t>876</a:t>
          </a:r>
          <a:r>
            <a:rPr kumimoji="1" lang="ja-JP" altLang="ja-JP" sz="1100">
              <a:solidFill>
                <a:schemeClr val="dk1"/>
              </a:solidFill>
              <a:effectLst/>
              <a:latin typeface="+mn-lt"/>
              <a:ea typeface="+mn-ea"/>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それぞれの基金の設置目的に即して最も効率的な運用を行っていく。また、優先的に取り組む事業については、積極的な基金の活用を図る等、基金の適切な運用管理に努める。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再編交付金については健康増進事業、人材育成事業、産業振興事業、庁舎以外の公共施設整備事業への活用、ふるさと創生基金は人材育成、環境保全、国際交流事業へ活用する。また公用地購入基金については、事業の円滑な執行を図るため公用に供する土地等をあらかじめ取得する必要がある場合に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再編交付金</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については、ふれあい交流センター整備事業</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大きく減少し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条例で定める基金の設置の趣旨に即して、最も確実かつ効率的な運用を行っていく。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人件費の増、下水道事業特別会計への繰出金の増等への対応により</a:t>
          </a:r>
          <a:r>
            <a:rPr kumimoji="1" lang="en-US" altLang="ja-JP" sz="1100">
              <a:solidFill>
                <a:schemeClr val="dk1"/>
              </a:solidFill>
              <a:effectLst/>
              <a:latin typeface="+mn-lt"/>
              <a:ea typeface="+mn-ea"/>
              <a:cs typeface="+mn-cs"/>
            </a:rPr>
            <a:t>122</a:t>
          </a:r>
          <a:r>
            <a:rPr kumimoji="1" lang="ja-JP" altLang="en-US" sz="1100">
              <a:solidFill>
                <a:schemeClr val="dk1"/>
              </a:solidFill>
              <a:effectLst/>
              <a:latin typeface="+mn-lt"/>
              <a:ea typeface="+mn-ea"/>
              <a:cs typeface="+mn-cs"/>
            </a:rPr>
            <a:t>百万円源となった。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年度も引き続き取り崩しが見込まれるため、村単独事業の精査を行い、計画的な財政運営を図る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元利償還金の増加への対応のために取り崩しを行った。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今後の歳入減少等の経済事情の変動等により不足する場合に、村債の償還の財源に充当できるよう計画的に積み立てていく。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2F50768-B905-4D67-8311-5D77747F50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092B875-D14F-415E-8D36-E29AED657F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71F4717-8C55-4A88-B74B-C1C36CE835D3}"/>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B3A6984-2A8F-4836-8F60-67160DE4BC9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8A2039A-3EAC-4BD3-8732-3CAA880EEAA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B5B0B5D-9F41-4E3F-8A8B-B43C6DB7955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6592B2D-4ECC-4326-8FA7-5E8BE325DB7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13AB38C-C47E-47A0-A1B6-CF683C1A221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CED18CF-4432-4564-8045-762C42A531F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32CADD3-4A0A-428A-889B-4C2226F14E0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75BDA51-61A0-4F35-B169-E1F5CEF9B96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91E2D07-175D-406A-B517-2E6C47879D6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D064FCD-739B-493E-8D50-2CDE2D3D340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7342BA1-1C0B-458E-94FD-6DB0ED222D5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7E7DC6D-0188-4AE6-830F-A02F92D7F68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324AE7A-E5C0-4973-97D3-1D94E2E14AE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沖縄県宜野座村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F92D2E6-1791-4C8A-90E5-6E81D01BB4F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185C211-246E-4DB3-B6C9-093B24FCB97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3323DF4-AB24-4D6E-869F-0187F93EFB1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866B91A-3FEF-4EE2-A470-E8DAA1A5387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00BCA59-3583-4976-A311-16624BE0391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60214C3-932A-4A4C-A6B6-E62B9E00363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6,339
6,268
31.31
9,753,123
9,638,527
31,088
2,554,416
3,153,535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C0F7528-50E2-4A6E-8CE1-0829F00C32B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91C58C6-B261-4DE7-977C-B611A156E74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3C838D7-674B-48FA-8287-9AB72F40C0C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2BA1D5F-3070-41CA-8532-FD4BEF93B16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F862B27-0915-4E6B-B0FA-5B30417CF00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5527145-DEF9-41FD-B1EE-E5AED560109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D1B082D-68DD-478A-B760-8D1848B4E29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8F494F9-C1C0-4E85-B7E4-4F13A254FB9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7E7644A-8F5C-4C09-826F-648A2E715C8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E67AB3E-3FE2-4793-845B-62717286965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7A12B9BD-5191-4550-9A78-24814B37929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A9941B2-E29B-4BEF-82B5-96499E879D4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2536A98-4A78-405C-9DBF-12F9E79CB7F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F94AF70-F5BA-4D3B-9EA3-31D60A79A32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9E1CF0F-5F92-41A7-B4A2-4346C4DF938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DB97E2E-C4D1-4876-BD23-F400D8B17E4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8515BD8-F57B-4556-920E-FDEE2A24707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C71E856-DDAC-4B69-9F72-9A306A51574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D186767-2737-4CBD-9313-1DF43B2507A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EC071B5-2BB2-4E7C-BF44-589A96903ED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54087AE-C4C3-49C8-9B4C-8FA60018F32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4676DAA1-17BD-476F-831B-CE65B6FF2247}"/>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713585F-A2DD-43C9-B31A-0921A9887CD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F221A50-FEAD-4E6C-B27C-C067FE3809A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420AC59-DB08-4D13-B1A1-61335EC5BE5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E3DEA6A-3803-4190-B1FF-9FD23F8E78C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11B9BB4-DDEE-4BB7-BE2D-7227EAD76EB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E730AF7-6831-4FEA-B0D3-E5CD1AA92A1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9E1A4BB-FCEF-401D-8998-73057C25AF6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109058E-50ED-4F8A-8C4B-2B4E437D07B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59540DC-5981-49FC-9D96-7DC2CC5B9CB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BEB4EF4-167B-435A-A3EE-34900404A00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07E48CC-FB22-4BAA-932E-B03BC683672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DF60A15-FB46-479E-A7CE-ED6986941BB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CF75189-52C8-4BDE-91CA-FDDB3602674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学校施設を中心に老朽化が進んでいるため、有形固定資産減価償却率が上がっているが、全国平均以下となっている。今後も各施設の長寿命化計画に沿って、施設の適正な管理を図る。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8F34B30-C549-4563-9CAF-AB38E4B4587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E8B4D06-014D-4BDE-A48C-63A5F4DC9F1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B62196C5-21B9-476C-A5D2-E389E4C8170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E15F2224-B838-4FF6-88E2-62862AE85081}"/>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C156DAF5-77D4-4D12-B98B-FB3B2C3D19D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554F5668-7FCF-4077-ABDE-D409FA7DFFD4}"/>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B80970ED-A6AC-4681-8940-85C978AD5E83}"/>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E225AD23-8366-45DA-8923-67CA73DEBE0A}"/>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D3089E8B-38BB-409C-8D37-22B6FF7C1F18}"/>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B375008-4CDF-4B1F-AFAE-E11D0E56D46B}"/>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15D427A0-0A0F-42C7-BC5A-7424C1E81A04}"/>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BBD6015-916A-4CA3-AA32-966DDD19CCA7}"/>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A03BAE0-4FB2-45A4-B082-8277DED7B87E}"/>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2D3DA6C2-EE95-4BD7-9906-9647D2B134D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9DA87E9E-6329-47E8-891F-AE6003CFC948}"/>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78CF34C-E880-4A82-A6F5-44DA8C0A8E4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3A429C00-99BE-4245-9160-A150C6367EC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7457DDBD-9499-4F03-BB0F-136575A22F2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7" name="直線コネクタ 76">
          <a:extLst>
            <a:ext uri="{FF2B5EF4-FFF2-40B4-BE49-F238E27FC236}">
              <a16:creationId xmlns:a16="http://schemas.microsoft.com/office/drawing/2014/main" id="{F8143C24-3681-4F54-8FDD-A0B7323AAF48}"/>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a:extLst>
            <a:ext uri="{FF2B5EF4-FFF2-40B4-BE49-F238E27FC236}">
              <a16:creationId xmlns:a16="http://schemas.microsoft.com/office/drawing/2014/main" id="{73ACEEEE-A9BF-4E1A-A901-59B242F335F1}"/>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a:extLst>
            <a:ext uri="{FF2B5EF4-FFF2-40B4-BE49-F238E27FC236}">
              <a16:creationId xmlns:a16="http://schemas.microsoft.com/office/drawing/2014/main" id="{27ADE70D-9210-4484-B93A-DB3A657BF58F}"/>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80" name="有形固定資産減価償却率最大値テキスト">
          <a:extLst>
            <a:ext uri="{FF2B5EF4-FFF2-40B4-BE49-F238E27FC236}">
              <a16:creationId xmlns:a16="http://schemas.microsoft.com/office/drawing/2014/main" id="{C711F019-ADA2-42BA-9D89-AE82CB82F795}"/>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1" name="直線コネクタ 80">
          <a:extLst>
            <a:ext uri="{FF2B5EF4-FFF2-40B4-BE49-F238E27FC236}">
              <a16:creationId xmlns:a16="http://schemas.microsoft.com/office/drawing/2014/main" id="{813F8A1A-840A-4004-9C6E-C502E774F7FF}"/>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82" name="有形固定資産減価償却率平均値テキスト">
          <a:extLst>
            <a:ext uri="{FF2B5EF4-FFF2-40B4-BE49-F238E27FC236}">
              <a16:creationId xmlns:a16="http://schemas.microsoft.com/office/drawing/2014/main" id="{55FA819E-4FFB-489D-A488-0787BE42F477}"/>
            </a:ext>
          </a:extLst>
        </xdr:cNvPr>
        <xdr:cNvSpPr txBox="1"/>
      </xdr:nvSpPr>
      <xdr:spPr>
        <a:xfrm>
          <a:off x="48133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3" name="フローチャート: 判断 82">
          <a:extLst>
            <a:ext uri="{FF2B5EF4-FFF2-40B4-BE49-F238E27FC236}">
              <a16:creationId xmlns:a16="http://schemas.microsoft.com/office/drawing/2014/main" id="{D82607FB-C5CB-453A-898C-580F31AB34E8}"/>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4" name="フローチャート: 判断 83">
          <a:extLst>
            <a:ext uri="{FF2B5EF4-FFF2-40B4-BE49-F238E27FC236}">
              <a16:creationId xmlns:a16="http://schemas.microsoft.com/office/drawing/2014/main" id="{1F79DD69-2E6A-4CDE-9F5F-97BBCC69E262}"/>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5" name="フローチャート: 判断 84">
          <a:extLst>
            <a:ext uri="{FF2B5EF4-FFF2-40B4-BE49-F238E27FC236}">
              <a16:creationId xmlns:a16="http://schemas.microsoft.com/office/drawing/2014/main" id="{52D5766E-8263-41BD-9FAD-D94BA2D62F6B}"/>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6" name="フローチャート: 判断 85">
          <a:extLst>
            <a:ext uri="{FF2B5EF4-FFF2-40B4-BE49-F238E27FC236}">
              <a16:creationId xmlns:a16="http://schemas.microsoft.com/office/drawing/2014/main" id="{BD8E8504-84FD-4046-9309-7EEA73E77552}"/>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87" name="フローチャート: 判断 86">
          <a:extLst>
            <a:ext uri="{FF2B5EF4-FFF2-40B4-BE49-F238E27FC236}">
              <a16:creationId xmlns:a16="http://schemas.microsoft.com/office/drawing/2014/main" id="{8E462728-5594-4F27-8EC0-B4ED575F5778}"/>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2DD1086-8D23-4E0A-A1FC-A0A652766BB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5AA20A38-C22A-464E-AF8A-F25382185DE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CA4691F-7B29-4162-B46D-DC29A43D0E2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4897E02B-A122-485A-B19E-4DA55C3FB367}"/>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F8161071-E35E-4211-B6AD-114E5BACD23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128905</xdr:rowOff>
    </xdr:from>
    <xdr:to>
      <xdr:col>23</xdr:col>
      <xdr:colOff>136525</xdr:colOff>
      <xdr:row>29</xdr:row>
      <xdr:rowOff>59055</xdr:rowOff>
    </xdr:to>
    <xdr:sp macro="" textlink="">
      <xdr:nvSpPr>
        <xdr:cNvPr id="93" name="楕円 92">
          <a:extLst>
            <a:ext uri="{FF2B5EF4-FFF2-40B4-BE49-F238E27FC236}">
              <a16:creationId xmlns:a16="http://schemas.microsoft.com/office/drawing/2014/main" id="{DA629F91-0407-4620-AC31-60D05E5CD658}"/>
            </a:ext>
          </a:extLst>
        </xdr:cNvPr>
        <xdr:cNvSpPr/>
      </xdr:nvSpPr>
      <xdr:spPr>
        <a:xfrm>
          <a:off x="47117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151782</xdr:rowOff>
    </xdr:from>
    <xdr:ext cx="405111" cy="259045"/>
    <xdr:sp macro="" textlink="">
      <xdr:nvSpPr>
        <xdr:cNvPr id="94" name="有形固定資産減価償却率該当値テキスト">
          <a:extLst>
            <a:ext uri="{FF2B5EF4-FFF2-40B4-BE49-F238E27FC236}">
              <a16:creationId xmlns:a16="http://schemas.microsoft.com/office/drawing/2014/main" id="{75BD1947-00D2-47F2-AC5F-6C2272929C91}"/>
            </a:ext>
          </a:extLst>
        </xdr:cNvPr>
        <xdr:cNvSpPr txBox="1"/>
      </xdr:nvSpPr>
      <xdr:spPr>
        <a:xfrm>
          <a:off x="4813300" y="5552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94978</xdr:rowOff>
    </xdr:from>
    <xdr:to>
      <xdr:col>19</xdr:col>
      <xdr:colOff>187325</xdr:colOff>
      <xdr:row>29</xdr:row>
      <xdr:rowOff>25128</xdr:rowOff>
    </xdr:to>
    <xdr:sp macro="" textlink="">
      <xdr:nvSpPr>
        <xdr:cNvPr id="95" name="楕円 94">
          <a:extLst>
            <a:ext uri="{FF2B5EF4-FFF2-40B4-BE49-F238E27FC236}">
              <a16:creationId xmlns:a16="http://schemas.microsoft.com/office/drawing/2014/main" id="{6A969A50-777F-4C18-AC85-EC0109D822E7}"/>
            </a:ext>
          </a:extLst>
        </xdr:cNvPr>
        <xdr:cNvSpPr/>
      </xdr:nvSpPr>
      <xdr:spPr>
        <a:xfrm>
          <a:off x="4000500" y="566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145778</xdr:rowOff>
    </xdr:from>
    <xdr:to>
      <xdr:col>23</xdr:col>
      <xdr:colOff>85725</xdr:colOff>
      <xdr:row>29</xdr:row>
      <xdr:rowOff>8255</xdr:rowOff>
    </xdr:to>
    <xdr:cxnSp macro="">
      <xdr:nvCxnSpPr>
        <xdr:cNvPr id="96" name="直線コネクタ 95">
          <a:extLst>
            <a:ext uri="{FF2B5EF4-FFF2-40B4-BE49-F238E27FC236}">
              <a16:creationId xmlns:a16="http://schemas.microsoft.com/office/drawing/2014/main" id="{7A55A3E2-9FCB-4885-BDA1-5A7AD3564A77}"/>
            </a:ext>
          </a:extLst>
        </xdr:cNvPr>
        <xdr:cNvCxnSpPr/>
      </xdr:nvCxnSpPr>
      <xdr:spPr>
        <a:xfrm>
          <a:off x="4051300" y="5717903"/>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108585</xdr:rowOff>
    </xdr:from>
    <xdr:to>
      <xdr:col>15</xdr:col>
      <xdr:colOff>187325</xdr:colOff>
      <xdr:row>30</xdr:row>
      <xdr:rowOff>38735</xdr:rowOff>
    </xdr:to>
    <xdr:sp macro="" textlink="">
      <xdr:nvSpPr>
        <xdr:cNvPr id="97" name="楕円 96">
          <a:extLst>
            <a:ext uri="{FF2B5EF4-FFF2-40B4-BE49-F238E27FC236}">
              <a16:creationId xmlns:a16="http://schemas.microsoft.com/office/drawing/2014/main" id="{2F4001EF-82C9-4DB9-9A9E-503B05630248}"/>
            </a:ext>
          </a:extLst>
        </xdr:cNvPr>
        <xdr:cNvSpPr/>
      </xdr:nvSpPr>
      <xdr:spPr>
        <a:xfrm>
          <a:off x="3238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145778</xdr:rowOff>
    </xdr:from>
    <xdr:to>
      <xdr:col>19</xdr:col>
      <xdr:colOff>136525</xdr:colOff>
      <xdr:row>29</xdr:row>
      <xdr:rowOff>159385</xdr:rowOff>
    </xdr:to>
    <xdr:cxnSp macro="">
      <xdr:nvCxnSpPr>
        <xdr:cNvPr id="98" name="直線コネクタ 97">
          <a:extLst>
            <a:ext uri="{FF2B5EF4-FFF2-40B4-BE49-F238E27FC236}">
              <a16:creationId xmlns:a16="http://schemas.microsoft.com/office/drawing/2014/main" id="{46A53DD1-0AC2-4F86-B47D-8955C569450A}"/>
            </a:ext>
          </a:extLst>
        </xdr:cNvPr>
        <xdr:cNvCxnSpPr/>
      </xdr:nvCxnSpPr>
      <xdr:spPr>
        <a:xfrm flipV="1">
          <a:off x="3289300" y="5717903"/>
          <a:ext cx="762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30208</xdr:rowOff>
    </xdr:from>
    <xdr:to>
      <xdr:col>11</xdr:col>
      <xdr:colOff>187325</xdr:colOff>
      <xdr:row>28</xdr:row>
      <xdr:rowOff>131808</xdr:rowOff>
    </xdr:to>
    <xdr:sp macro="" textlink="">
      <xdr:nvSpPr>
        <xdr:cNvPr id="99" name="楕円 98">
          <a:extLst>
            <a:ext uri="{FF2B5EF4-FFF2-40B4-BE49-F238E27FC236}">
              <a16:creationId xmlns:a16="http://schemas.microsoft.com/office/drawing/2014/main" id="{32DF4645-7E33-4713-A376-E53A26420441}"/>
            </a:ext>
          </a:extLst>
        </xdr:cNvPr>
        <xdr:cNvSpPr/>
      </xdr:nvSpPr>
      <xdr:spPr>
        <a:xfrm>
          <a:off x="2476500" y="560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81008</xdr:rowOff>
    </xdr:from>
    <xdr:to>
      <xdr:col>15</xdr:col>
      <xdr:colOff>136525</xdr:colOff>
      <xdr:row>29</xdr:row>
      <xdr:rowOff>159385</xdr:rowOff>
    </xdr:to>
    <xdr:cxnSp macro="">
      <xdr:nvCxnSpPr>
        <xdr:cNvPr id="100" name="直線コネクタ 99">
          <a:extLst>
            <a:ext uri="{FF2B5EF4-FFF2-40B4-BE49-F238E27FC236}">
              <a16:creationId xmlns:a16="http://schemas.microsoft.com/office/drawing/2014/main" id="{CBFAFDAE-23CE-459A-A38D-D3F60CABE2C6}"/>
            </a:ext>
          </a:extLst>
        </xdr:cNvPr>
        <xdr:cNvCxnSpPr/>
      </xdr:nvCxnSpPr>
      <xdr:spPr>
        <a:xfrm>
          <a:off x="2527300" y="5653133"/>
          <a:ext cx="762000" cy="2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61051</xdr:rowOff>
    </xdr:from>
    <xdr:to>
      <xdr:col>7</xdr:col>
      <xdr:colOff>187325</xdr:colOff>
      <xdr:row>28</xdr:row>
      <xdr:rowOff>162651</xdr:rowOff>
    </xdr:to>
    <xdr:sp macro="" textlink="">
      <xdr:nvSpPr>
        <xdr:cNvPr id="101" name="楕円 100">
          <a:extLst>
            <a:ext uri="{FF2B5EF4-FFF2-40B4-BE49-F238E27FC236}">
              <a16:creationId xmlns:a16="http://schemas.microsoft.com/office/drawing/2014/main" id="{EE85EEB7-87EA-4322-942B-8EA09774ED5C}"/>
            </a:ext>
          </a:extLst>
        </xdr:cNvPr>
        <xdr:cNvSpPr/>
      </xdr:nvSpPr>
      <xdr:spPr>
        <a:xfrm>
          <a:off x="1714500" y="563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81008</xdr:rowOff>
    </xdr:from>
    <xdr:to>
      <xdr:col>11</xdr:col>
      <xdr:colOff>136525</xdr:colOff>
      <xdr:row>28</xdr:row>
      <xdr:rowOff>111851</xdr:rowOff>
    </xdr:to>
    <xdr:cxnSp macro="">
      <xdr:nvCxnSpPr>
        <xdr:cNvPr id="102" name="直線コネクタ 101">
          <a:extLst>
            <a:ext uri="{FF2B5EF4-FFF2-40B4-BE49-F238E27FC236}">
              <a16:creationId xmlns:a16="http://schemas.microsoft.com/office/drawing/2014/main" id="{43199B46-750F-4DA7-98CF-4DCDF6763F52}"/>
            </a:ext>
          </a:extLst>
        </xdr:cNvPr>
        <xdr:cNvCxnSpPr/>
      </xdr:nvCxnSpPr>
      <xdr:spPr>
        <a:xfrm flipV="1">
          <a:off x="1765300" y="5653133"/>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103" name="n_1aveValue有形固定資産減価償却率">
          <a:extLst>
            <a:ext uri="{FF2B5EF4-FFF2-40B4-BE49-F238E27FC236}">
              <a16:creationId xmlns:a16="http://schemas.microsoft.com/office/drawing/2014/main" id="{5B393D3B-E4C2-41F7-9147-373385FEE96E}"/>
            </a:ext>
          </a:extLst>
        </xdr:cNvPr>
        <xdr:cNvSpPr txBox="1"/>
      </xdr:nvSpPr>
      <xdr:spPr>
        <a:xfrm>
          <a:off x="38360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104" name="n_2aveValue有形固定資産減価償却率">
          <a:extLst>
            <a:ext uri="{FF2B5EF4-FFF2-40B4-BE49-F238E27FC236}">
              <a16:creationId xmlns:a16="http://schemas.microsoft.com/office/drawing/2014/main" id="{491D9646-EDA6-4B37-B4F5-E013AD4CA9C3}"/>
            </a:ext>
          </a:extLst>
        </xdr:cNvPr>
        <xdr:cNvSpPr txBox="1"/>
      </xdr:nvSpPr>
      <xdr:spPr>
        <a:xfrm>
          <a:off x="308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105" name="n_3aveValue有形固定資産減価償却率">
          <a:extLst>
            <a:ext uri="{FF2B5EF4-FFF2-40B4-BE49-F238E27FC236}">
              <a16:creationId xmlns:a16="http://schemas.microsoft.com/office/drawing/2014/main" id="{6646CF9F-208D-4A4F-949C-BC0515A3834B}"/>
            </a:ext>
          </a:extLst>
        </xdr:cNvPr>
        <xdr:cNvSpPr txBox="1"/>
      </xdr:nvSpPr>
      <xdr:spPr>
        <a:xfrm>
          <a:off x="2324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106" name="n_4aveValue有形固定資産減価償却率">
          <a:extLst>
            <a:ext uri="{FF2B5EF4-FFF2-40B4-BE49-F238E27FC236}">
              <a16:creationId xmlns:a16="http://schemas.microsoft.com/office/drawing/2014/main" id="{231DB146-2768-4605-87C6-8CA6EFE2C004}"/>
            </a:ext>
          </a:extLst>
        </xdr:cNvPr>
        <xdr:cNvSpPr txBox="1"/>
      </xdr:nvSpPr>
      <xdr:spPr>
        <a:xfrm>
          <a:off x="1562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41655</xdr:rowOff>
    </xdr:from>
    <xdr:ext cx="405111" cy="259045"/>
    <xdr:sp macro="" textlink="">
      <xdr:nvSpPr>
        <xdr:cNvPr id="107" name="n_1mainValue有形固定資産減価償却率">
          <a:extLst>
            <a:ext uri="{FF2B5EF4-FFF2-40B4-BE49-F238E27FC236}">
              <a16:creationId xmlns:a16="http://schemas.microsoft.com/office/drawing/2014/main" id="{F9B707C5-7964-457F-98CA-1FB9032C9455}"/>
            </a:ext>
          </a:extLst>
        </xdr:cNvPr>
        <xdr:cNvSpPr txBox="1"/>
      </xdr:nvSpPr>
      <xdr:spPr>
        <a:xfrm>
          <a:off x="3836044"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8" name="n_2mainValue有形固定資産減価償却率">
          <a:extLst>
            <a:ext uri="{FF2B5EF4-FFF2-40B4-BE49-F238E27FC236}">
              <a16:creationId xmlns:a16="http://schemas.microsoft.com/office/drawing/2014/main" id="{9C43249E-B7AD-4D3A-8D14-319A36DB4FA1}"/>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148335</xdr:rowOff>
    </xdr:from>
    <xdr:ext cx="405111" cy="259045"/>
    <xdr:sp macro="" textlink="">
      <xdr:nvSpPr>
        <xdr:cNvPr id="109" name="n_3mainValue有形固定資産減価償却率">
          <a:extLst>
            <a:ext uri="{FF2B5EF4-FFF2-40B4-BE49-F238E27FC236}">
              <a16:creationId xmlns:a16="http://schemas.microsoft.com/office/drawing/2014/main" id="{A00731E8-ED62-443C-8964-DD8697EC1CB9}"/>
            </a:ext>
          </a:extLst>
        </xdr:cNvPr>
        <xdr:cNvSpPr txBox="1"/>
      </xdr:nvSpPr>
      <xdr:spPr>
        <a:xfrm>
          <a:off x="2324744" y="5377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7728</xdr:rowOff>
    </xdr:from>
    <xdr:ext cx="405111" cy="259045"/>
    <xdr:sp macro="" textlink="">
      <xdr:nvSpPr>
        <xdr:cNvPr id="110" name="n_4mainValue有形固定資産減価償却率">
          <a:extLst>
            <a:ext uri="{FF2B5EF4-FFF2-40B4-BE49-F238E27FC236}">
              <a16:creationId xmlns:a16="http://schemas.microsoft.com/office/drawing/2014/main" id="{C473990B-F1CD-4E80-965A-A89AFCFEDEA7}"/>
            </a:ext>
          </a:extLst>
        </xdr:cNvPr>
        <xdr:cNvSpPr txBox="1"/>
      </xdr:nvSpPr>
      <xdr:spPr>
        <a:xfrm>
          <a:off x="1562744" y="540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D4433D5C-87C0-40F8-A0DC-B8BD15BF3F0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6AF2FE3F-7677-49A0-8713-EFCE5AE09FF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CF816AA4-E41A-4B24-B928-61AA12E00C7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7DE61E3B-489A-4254-9B45-C748CDD5EE3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A424C142-7563-4395-AAE5-7B27A546832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87F4FFDD-8416-4E98-B629-E8ED921C345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EDF92ED6-89D1-4D9B-BAA6-DEB6A0359C9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E951206-13B0-4C7B-B343-7A85C005542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A9068339-B0F4-43CB-BC34-6F0A475C76B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A6A76E77-7D33-49B8-B53F-2C2C9DFB7AD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841E58A2-8BA1-4536-BCE5-0E90A9527B4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8EC51BC0-1CD1-4F9D-9C03-F822C637D0E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66E4B5FE-931C-491C-B89E-6B709004ED12}"/>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沖縄振興特別推進交付金等の高補助率の補助金を活用して事業を実施しているため、地方債発行額の抑制ができていること、充当可能財源が類似団体よりも多いこと等から全国平均を大きく下回っている。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6D34CD-3B44-4943-897D-140A5D62D62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33EDAC44-B812-4F1C-9F93-90206218B76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BC5CA98A-B231-4804-BE99-1BBF9318947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C63DB34E-FCB7-4C3E-A710-7C0B0E2C1B4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EBCC0A67-349B-4383-9FC5-EA99AA3CE44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94453FF2-D8F5-4479-8EDF-C2AD0B27B3A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27C927B4-E432-43DB-B840-EC0A92A49AE5}"/>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05CD4464-E8A9-436B-8271-C523771E64D6}"/>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EA8C0828-98B9-49D9-A261-07C81965029C}"/>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7375C9C1-446E-41D2-B230-AA26FA89459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039AB9B5-05DB-4813-AEFA-880AED40AEAA}"/>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C42B2CB2-8CA2-489B-9A20-5329DF2C488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D5EDBDDC-A4A9-482A-A5AD-089DC54036C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17A2F476-A0FB-496A-BCE9-59331C2ECE69}"/>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30054B30-1A35-4A5A-9AF8-98ECA9143BE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4D9C7215-D6BF-47CE-8285-ABAFB1B40FA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16EC026C-0D9C-4738-8030-C0C352BF92E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41" name="直線コネクタ 140">
          <a:extLst>
            <a:ext uri="{FF2B5EF4-FFF2-40B4-BE49-F238E27FC236}">
              <a16:creationId xmlns:a16="http://schemas.microsoft.com/office/drawing/2014/main" id="{6A151F60-F8CE-4933-A7BD-58BCBEBD8A69}"/>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2" name="債務償還比率最小値テキスト">
          <a:extLst>
            <a:ext uri="{FF2B5EF4-FFF2-40B4-BE49-F238E27FC236}">
              <a16:creationId xmlns:a16="http://schemas.microsoft.com/office/drawing/2014/main" id="{6A6AF537-B2D0-4251-80A3-AF9DC3931BDF}"/>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3" name="直線コネクタ 142">
          <a:extLst>
            <a:ext uri="{FF2B5EF4-FFF2-40B4-BE49-F238E27FC236}">
              <a16:creationId xmlns:a16="http://schemas.microsoft.com/office/drawing/2014/main" id="{452F1922-20D3-45DF-9DCA-5F2686BDB0CA}"/>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DCD4A7F2-FF65-42D5-A336-5BF4EF390272}"/>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6825F143-D605-484B-8EDB-5AD4E9471EC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6" name="債務償還比率平均値テキスト">
          <a:extLst>
            <a:ext uri="{FF2B5EF4-FFF2-40B4-BE49-F238E27FC236}">
              <a16:creationId xmlns:a16="http://schemas.microsoft.com/office/drawing/2014/main" id="{21526777-4B0C-47DE-B66B-41E773109CB7}"/>
            </a:ext>
          </a:extLst>
        </xdr:cNvPr>
        <xdr:cNvSpPr txBox="1"/>
      </xdr:nvSpPr>
      <xdr:spPr>
        <a:xfrm>
          <a:off x="14846300" y="5540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7" name="フローチャート: 判断 146">
          <a:extLst>
            <a:ext uri="{FF2B5EF4-FFF2-40B4-BE49-F238E27FC236}">
              <a16:creationId xmlns:a16="http://schemas.microsoft.com/office/drawing/2014/main" id="{0F3BA426-125A-4B27-8769-828EEDAED2F0}"/>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8" name="フローチャート: 判断 147">
          <a:extLst>
            <a:ext uri="{FF2B5EF4-FFF2-40B4-BE49-F238E27FC236}">
              <a16:creationId xmlns:a16="http://schemas.microsoft.com/office/drawing/2014/main" id="{A0E3488B-0B81-4AD6-A74F-005A7C543E40}"/>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9" name="フローチャート: 判断 148">
          <a:extLst>
            <a:ext uri="{FF2B5EF4-FFF2-40B4-BE49-F238E27FC236}">
              <a16:creationId xmlns:a16="http://schemas.microsoft.com/office/drawing/2014/main" id="{74BF3A04-2DE3-4988-B5F1-21C8C56282B4}"/>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50" name="フローチャート: 判断 149">
          <a:extLst>
            <a:ext uri="{FF2B5EF4-FFF2-40B4-BE49-F238E27FC236}">
              <a16:creationId xmlns:a16="http://schemas.microsoft.com/office/drawing/2014/main" id="{C285DD4F-96CD-4E67-8852-80E300CD0195}"/>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51" name="フローチャート: 判断 150">
          <a:extLst>
            <a:ext uri="{FF2B5EF4-FFF2-40B4-BE49-F238E27FC236}">
              <a16:creationId xmlns:a16="http://schemas.microsoft.com/office/drawing/2014/main" id="{84CF751D-EB16-449C-B1DD-337955964322}"/>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4F9E2955-9CAD-449C-BD31-9B47F7F0D02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BDBECBB7-E3A8-4ECC-AE7A-E24E1BFD15E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DF8C27FC-6BBD-435F-A820-0DAF8AE53A5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A2FA5A75-562C-4D26-AE4E-AEF6114F0BF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5A40B870-9125-47F0-B0AF-D05F28C4C4B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96859</xdr:rowOff>
    </xdr:from>
    <xdr:to>
      <xdr:col>76</xdr:col>
      <xdr:colOff>73025</xdr:colOff>
      <xdr:row>27</xdr:row>
      <xdr:rowOff>27009</xdr:rowOff>
    </xdr:to>
    <xdr:sp macro="" textlink="">
      <xdr:nvSpPr>
        <xdr:cNvPr id="157" name="楕円 156">
          <a:extLst>
            <a:ext uri="{FF2B5EF4-FFF2-40B4-BE49-F238E27FC236}">
              <a16:creationId xmlns:a16="http://schemas.microsoft.com/office/drawing/2014/main" id="{33018DF0-E026-4A4E-BAF0-936EDE40C119}"/>
            </a:ext>
          </a:extLst>
        </xdr:cNvPr>
        <xdr:cNvSpPr/>
      </xdr:nvSpPr>
      <xdr:spPr>
        <a:xfrm>
          <a:off x="14744700" y="532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11786</xdr:rowOff>
    </xdr:from>
    <xdr:ext cx="469744" cy="259045"/>
    <xdr:sp macro="" textlink="">
      <xdr:nvSpPr>
        <xdr:cNvPr id="158" name="債務償還比率該当値テキスト">
          <a:extLst>
            <a:ext uri="{FF2B5EF4-FFF2-40B4-BE49-F238E27FC236}">
              <a16:creationId xmlns:a16="http://schemas.microsoft.com/office/drawing/2014/main" id="{248DBA41-93B3-40ED-9236-E50E473028B6}"/>
            </a:ext>
          </a:extLst>
        </xdr:cNvPr>
        <xdr:cNvSpPr txBox="1"/>
      </xdr:nvSpPr>
      <xdr:spPr>
        <a:xfrm>
          <a:off x="14846300" y="524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68997</xdr:rowOff>
    </xdr:from>
    <xdr:to>
      <xdr:col>72</xdr:col>
      <xdr:colOff>123825</xdr:colOff>
      <xdr:row>26</xdr:row>
      <xdr:rowOff>170597</xdr:rowOff>
    </xdr:to>
    <xdr:sp macro="" textlink="">
      <xdr:nvSpPr>
        <xdr:cNvPr id="159" name="楕円 158">
          <a:extLst>
            <a:ext uri="{FF2B5EF4-FFF2-40B4-BE49-F238E27FC236}">
              <a16:creationId xmlns:a16="http://schemas.microsoft.com/office/drawing/2014/main" id="{43AC8D3D-B36D-4C66-BED7-9BD0E098104D}"/>
            </a:ext>
          </a:extLst>
        </xdr:cNvPr>
        <xdr:cNvSpPr/>
      </xdr:nvSpPr>
      <xdr:spPr>
        <a:xfrm>
          <a:off x="14033500" y="529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119797</xdr:rowOff>
    </xdr:from>
    <xdr:to>
      <xdr:col>76</xdr:col>
      <xdr:colOff>22225</xdr:colOff>
      <xdr:row>26</xdr:row>
      <xdr:rowOff>147659</xdr:rowOff>
    </xdr:to>
    <xdr:cxnSp macro="">
      <xdr:nvCxnSpPr>
        <xdr:cNvPr id="160" name="直線コネクタ 159">
          <a:extLst>
            <a:ext uri="{FF2B5EF4-FFF2-40B4-BE49-F238E27FC236}">
              <a16:creationId xmlns:a16="http://schemas.microsoft.com/office/drawing/2014/main" id="{2EE36079-04A6-4F8E-9D1A-8EE9D92E7426}"/>
            </a:ext>
          </a:extLst>
        </xdr:cNvPr>
        <xdr:cNvCxnSpPr/>
      </xdr:nvCxnSpPr>
      <xdr:spPr>
        <a:xfrm>
          <a:off x="14084300" y="5349022"/>
          <a:ext cx="711200" cy="27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71156</xdr:rowOff>
    </xdr:from>
    <xdr:to>
      <xdr:col>68</xdr:col>
      <xdr:colOff>123825</xdr:colOff>
      <xdr:row>27</xdr:row>
      <xdr:rowOff>1306</xdr:rowOff>
    </xdr:to>
    <xdr:sp macro="" textlink="">
      <xdr:nvSpPr>
        <xdr:cNvPr id="161" name="楕円 160">
          <a:extLst>
            <a:ext uri="{FF2B5EF4-FFF2-40B4-BE49-F238E27FC236}">
              <a16:creationId xmlns:a16="http://schemas.microsoft.com/office/drawing/2014/main" id="{697AB055-0923-49D3-BB1C-92678C68638B}"/>
            </a:ext>
          </a:extLst>
        </xdr:cNvPr>
        <xdr:cNvSpPr/>
      </xdr:nvSpPr>
      <xdr:spPr>
        <a:xfrm>
          <a:off x="13271500" y="530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119797</xdr:rowOff>
    </xdr:from>
    <xdr:to>
      <xdr:col>72</xdr:col>
      <xdr:colOff>73025</xdr:colOff>
      <xdr:row>26</xdr:row>
      <xdr:rowOff>121956</xdr:rowOff>
    </xdr:to>
    <xdr:cxnSp macro="">
      <xdr:nvCxnSpPr>
        <xdr:cNvPr id="162" name="直線コネクタ 161">
          <a:extLst>
            <a:ext uri="{FF2B5EF4-FFF2-40B4-BE49-F238E27FC236}">
              <a16:creationId xmlns:a16="http://schemas.microsoft.com/office/drawing/2014/main" id="{23718E21-5722-48DF-A42F-006710B346C4}"/>
            </a:ext>
          </a:extLst>
        </xdr:cNvPr>
        <xdr:cNvCxnSpPr/>
      </xdr:nvCxnSpPr>
      <xdr:spPr>
        <a:xfrm flipV="1">
          <a:off x="13322300" y="5349022"/>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137366</xdr:rowOff>
    </xdr:from>
    <xdr:to>
      <xdr:col>64</xdr:col>
      <xdr:colOff>123825</xdr:colOff>
      <xdr:row>27</xdr:row>
      <xdr:rowOff>67516</xdr:rowOff>
    </xdr:to>
    <xdr:sp macro="" textlink="">
      <xdr:nvSpPr>
        <xdr:cNvPr id="163" name="楕円 162">
          <a:extLst>
            <a:ext uri="{FF2B5EF4-FFF2-40B4-BE49-F238E27FC236}">
              <a16:creationId xmlns:a16="http://schemas.microsoft.com/office/drawing/2014/main" id="{920671E4-66F9-4955-B13C-50C3FCE17603}"/>
            </a:ext>
          </a:extLst>
        </xdr:cNvPr>
        <xdr:cNvSpPr/>
      </xdr:nvSpPr>
      <xdr:spPr>
        <a:xfrm>
          <a:off x="12509500" y="536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121956</xdr:rowOff>
    </xdr:from>
    <xdr:to>
      <xdr:col>68</xdr:col>
      <xdr:colOff>73025</xdr:colOff>
      <xdr:row>27</xdr:row>
      <xdr:rowOff>16716</xdr:rowOff>
    </xdr:to>
    <xdr:cxnSp macro="">
      <xdr:nvCxnSpPr>
        <xdr:cNvPr id="164" name="直線コネクタ 163">
          <a:extLst>
            <a:ext uri="{FF2B5EF4-FFF2-40B4-BE49-F238E27FC236}">
              <a16:creationId xmlns:a16="http://schemas.microsoft.com/office/drawing/2014/main" id="{103495A0-4292-4CF8-8055-9E0B6B17744B}"/>
            </a:ext>
          </a:extLst>
        </xdr:cNvPr>
        <xdr:cNvCxnSpPr/>
      </xdr:nvCxnSpPr>
      <xdr:spPr>
        <a:xfrm flipV="1">
          <a:off x="12560300" y="5351181"/>
          <a:ext cx="762000" cy="6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147852</xdr:rowOff>
    </xdr:from>
    <xdr:to>
      <xdr:col>60</xdr:col>
      <xdr:colOff>123825</xdr:colOff>
      <xdr:row>27</xdr:row>
      <xdr:rowOff>78002</xdr:rowOff>
    </xdr:to>
    <xdr:sp macro="" textlink="">
      <xdr:nvSpPr>
        <xdr:cNvPr id="165" name="楕円 164">
          <a:extLst>
            <a:ext uri="{FF2B5EF4-FFF2-40B4-BE49-F238E27FC236}">
              <a16:creationId xmlns:a16="http://schemas.microsoft.com/office/drawing/2014/main" id="{0CB63035-CAAD-4534-B78E-6D07A6641486}"/>
            </a:ext>
          </a:extLst>
        </xdr:cNvPr>
        <xdr:cNvSpPr/>
      </xdr:nvSpPr>
      <xdr:spPr>
        <a:xfrm>
          <a:off x="11747500" y="537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16716</xdr:rowOff>
    </xdr:from>
    <xdr:to>
      <xdr:col>64</xdr:col>
      <xdr:colOff>73025</xdr:colOff>
      <xdr:row>27</xdr:row>
      <xdr:rowOff>27202</xdr:rowOff>
    </xdr:to>
    <xdr:cxnSp macro="">
      <xdr:nvCxnSpPr>
        <xdr:cNvPr id="166" name="直線コネクタ 165">
          <a:extLst>
            <a:ext uri="{FF2B5EF4-FFF2-40B4-BE49-F238E27FC236}">
              <a16:creationId xmlns:a16="http://schemas.microsoft.com/office/drawing/2014/main" id="{53BB87C6-3015-4E56-A5B3-D1452F53DDED}"/>
            </a:ext>
          </a:extLst>
        </xdr:cNvPr>
        <xdr:cNvCxnSpPr/>
      </xdr:nvCxnSpPr>
      <xdr:spPr>
        <a:xfrm flipV="1">
          <a:off x="11798300" y="5417391"/>
          <a:ext cx="762000" cy="1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87568</xdr:rowOff>
    </xdr:from>
    <xdr:ext cx="469744" cy="259045"/>
    <xdr:sp macro="" textlink="">
      <xdr:nvSpPr>
        <xdr:cNvPr id="167" name="n_1aveValue債務償還比率">
          <a:extLst>
            <a:ext uri="{FF2B5EF4-FFF2-40B4-BE49-F238E27FC236}">
              <a16:creationId xmlns:a16="http://schemas.microsoft.com/office/drawing/2014/main" id="{48064AC2-0CE6-4E6A-82A2-8AE0617A6CA7}"/>
            </a:ext>
          </a:extLst>
        </xdr:cNvPr>
        <xdr:cNvSpPr txBox="1"/>
      </xdr:nvSpPr>
      <xdr:spPr>
        <a:xfrm>
          <a:off x="13836727" y="565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84381</xdr:rowOff>
    </xdr:from>
    <xdr:ext cx="469744" cy="259045"/>
    <xdr:sp macro="" textlink="">
      <xdr:nvSpPr>
        <xdr:cNvPr id="168" name="n_2aveValue債務償還比率">
          <a:extLst>
            <a:ext uri="{FF2B5EF4-FFF2-40B4-BE49-F238E27FC236}">
              <a16:creationId xmlns:a16="http://schemas.microsoft.com/office/drawing/2014/main" id="{65B84B04-D0E0-420C-8371-625D17FF01B0}"/>
            </a:ext>
          </a:extLst>
        </xdr:cNvPr>
        <xdr:cNvSpPr txBox="1"/>
      </xdr:nvSpPr>
      <xdr:spPr>
        <a:xfrm>
          <a:off x="13087427" y="565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55425</xdr:rowOff>
    </xdr:from>
    <xdr:ext cx="469744" cy="259045"/>
    <xdr:sp macro="" textlink="">
      <xdr:nvSpPr>
        <xdr:cNvPr id="169" name="n_3aveValue債務償還比率">
          <a:extLst>
            <a:ext uri="{FF2B5EF4-FFF2-40B4-BE49-F238E27FC236}">
              <a16:creationId xmlns:a16="http://schemas.microsoft.com/office/drawing/2014/main" id="{34ECEF65-9DDB-4138-B0F6-428A6F58E8D0}"/>
            </a:ext>
          </a:extLst>
        </xdr:cNvPr>
        <xdr:cNvSpPr txBox="1"/>
      </xdr:nvSpPr>
      <xdr:spPr>
        <a:xfrm>
          <a:off x="12325427" y="579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76810</xdr:rowOff>
    </xdr:from>
    <xdr:ext cx="469744" cy="259045"/>
    <xdr:sp macro="" textlink="">
      <xdr:nvSpPr>
        <xdr:cNvPr id="170" name="n_4aveValue債務償還比率">
          <a:extLst>
            <a:ext uri="{FF2B5EF4-FFF2-40B4-BE49-F238E27FC236}">
              <a16:creationId xmlns:a16="http://schemas.microsoft.com/office/drawing/2014/main" id="{9E7460DD-8F8F-4AF0-9B21-E09961475918}"/>
            </a:ext>
          </a:extLst>
        </xdr:cNvPr>
        <xdr:cNvSpPr txBox="1"/>
      </xdr:nvSpPr>
      <xdr:spPr>
        <a:xfrm>
          <a:off x="11563427" y="5820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15674</xdr:rowOff>
    </xdr:from>
    <xdr:ext cx="405111" cy="259045"/>
    <xdr:sp macro="" textlink="">
      <xdr:nvSpPr>
        <xdr:cNvPr id="171" name="n_1mainValue債務償還比率">
          <a:extLst>
            <a:ext uri="{FF2B5EF4-FFF2-40B4-BE49-F238E27FC236}">
              <a16:creationId xmlns:a16="http://schemas.microsoft.com/office/drawing/2014/main" id="{CC7CC81B-62EC-4F43-8D65-CCA9F8745787}"/>
            </a:ext>
          </a:extLst>
        </xdr:cNvPr>
        <xdr:cNvSpPr txBox="1"/>
      </xdr:nvSpPr>
      <xdr:spPr>
        <a:xfrm>
          <a:off x="13869044" y="5073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17833</xdr:rowOff>
    </xdr:from>
    <xdr:ext cx="405111" cy="259045"/>
    <xdr:sp macro="" textlink="">
      <xdr:nvSpPr>
        <xdr:cNvPr id="172" name="n_2mainValue債務償還比率">
          <a:extLst>
            <a:ext uri="{FF2B5EF4-FFF2-40B4-BE49-F238E27FC236}">
              <a16:creationId xmlns:a16="http://schemas.microsoft.com/office/drawing/2014/main" id="{84AFCABF-1C5C-4546-AA43-14B08A15C811}"/>
            </a:ext>
          </a:extLst>
        </xdr:cNvPr>
        <xdr:cNvSpPr txBox="1"/>
      </xdr:nvSpPr>
      <xdr:spPr>
        <a:xfrm>
          <a:off x="13119744" y="5075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84043</xdr:rowOff>
    </xdr:from>
    <xdr:ext cx="469744" cy="259045"/>
    <xdr:sp macro="" textlink="">
      <xdr:nvSpPr>
        <xdr:cNvPr id="173" name="n_3mainValue債務償還比率">
          <a:extLst>
            <a:ext uri="{FF2B5EF4-FFF2-40B4-BE49-F238E27FC236}">
              <a16:creationId xmlns:a16="http://schemas.microsoft.com/office/drawing/2014/main" id="{0C44311E-25AD-488D-A43E-7A70D0E695B1}"/>
            </a:ext>
          </a:extLst>
        </xdr:cNvPr>
        <xdr:cNvSpPr txBox="1"/>
      </xdr:nvSpPr>
      <xdr:spPr>
        <a:xfrm>
          <a:off x="12325427" y="514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94529</xdr:rowOff>
    </xdr:from>
    <xdr:ext cx="469744" cy="259045"/>
    <xdr:sp macro="" textlink="">
      <xdr:nvSpPr>
        <xdr:cNvPr id="174" name="n_4mainValue債務償還比率">
          <a:extLst>
            <a:ext uri="{FF2B5EF4-FFF2-40B4-BE49-F238E27FC236}">
              <a16:creationId xmlns:a16="http://schemas.microsoft.com/office/drawing/2014/main" id="{FB2FF8D3-AC11-47E8-9A63-7DF2B55059FB}"/>
            </a:ext>
          </a:extLst>
        </xdr:cNvPr>
        <xdr:cNvSpPr txBox="1"/>
      </xdr:nvSpPr>
      <xdr:spPr>
        <a:xfrm>
          <a:off x="11563427" y="515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6EDBE91E-4987-4324-8F98-9FEDCE3885C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A37A01AA-CF97-4341-BC87-0466340DEF1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7994C2B7-680E-40D5-B703-75590795FB1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B2EB091A-948A-48FD-93E5-8B13AEFBC72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9C749FC3-A5E7-4798-A8B1-16252AF37C2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5B96A02C-0A00-4ECC-A86D-68D5D718B27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C31C3EA-08DA-4117-86F0-972C63E6543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4826E47-56F4-4AEB-A606-2FDD6E4E7AF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17F3BE-C0CC-4AB8-982B-F4FB11B54D9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94787BE-3100-4B15-8569-2806BD8AA62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沖縄県宜野座村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03F7395-9870-450D-A507-65FB5346B9A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8C5B835-296F-449B-9232-0E69F5DBB67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015E99A-6DF5-43C2-8E3C-2183F12B9CB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8EDAAA9-49AD-4B87-B012-2C3464D5D2B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A495B35-425A-458C-B151-B7B879678D0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BD57622-C4C9-4FA7-90A9-66FF94DC863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6,339
6,268
31.31
9,753,123
9,638,527
31,088
2,554,416
3,153,535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5C37B06-36E2-428B-946B-285EDFBDEBF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81074BE-B4A2-474A-A8A1-70375C934B0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1DF6D30-E0F3-45FC-81EA-014FA274B3A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3724FCC-7266-4B50-BF2D-7BE76DDE2C2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187C02D-F731-43FC-A253-B44089F2D53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1AAD177-52EA-46E3-ABEF-A58AB64B6BD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633073D-11FE-4B7C-97FC-0E2840CAAC1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C9E84F0-3AC0-4691-8031-89945947CB2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5CD99B7-7C2F-4C5B-84C0-20C83A72CDA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9729B5C-278D-4444-9BE8-54E96D475FF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7C089D8-48B7-4B67-BD3A-8658B9716AB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D80B25D-BDCE-4702-B30E-2E9469B1C1D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57CB322-488D-4063-B19F-21B5A91ED01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48944F3-AAD8-4804-9699-AFD611D4C74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FD71D4B-4187-4399-A512-778DA2899F4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3205FE5-C5C5-4EFB-9C56-ADD532F48D8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30D7D8F-EDC8-4185-923D-007C47E3718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0295095-FB5F-4A3F-9BB5-D3A6EEE0DB5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F3D63F-B979-4570-A51D-38E25441C2E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2B42858-07EA-40CE-B630-A7F5FB1E4C2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216E50C-B717-41C5-9968-E2B3328D60A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9A86315-6F83-4B30-AB09-A1A30E91C65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30BA611-12CF-46D5-A0CB-75403F30A73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E922A4C-CB97-4BE5-B92D-2E1DBAD9727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BE30FC2-658E-4ED1-8B78-4BC9C587889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878D4E7-82DB-402F-8BEF-181214843CA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567DFFB-9104-4CB0-92F7-D9BB06896EA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50233F0-4586-43A5-BAEF-05E91406442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2E6F9B3-CFFB-4126-A49C-8405A4AA80B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4BDB0EC-1ED8-4B20-B5E7-1CCC58958FF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B8B72B0-AF08-4E8A-AD5E-7F81B4B9D8A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23887C8-6502-4CEF-918B-F200C3D42F5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84F45B3-C511-4D0E-8BF0-2034A187EE0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47201B2-4428-4AFF-A6DE-6EC8928B49D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5C9436C-DADD-4B3E-BF62-5E1F84FBE31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2266BFF-1C57-4092-AE39-5765232BBD8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857A3DA-064E-4CEE-8A99-4D611891D0A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FA37ECC-D006-400E-828A-61D12BA056F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BD7BCC5-365C-4439-8AE4-7E2C60EDF0D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7131D5C-9B3A-4D87-B234-A5D0E819AF7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4E8D8D0-9451-46B4-8766-D6759237417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97B99F8-FF9D-4BB9-8324-CBAA896EBBA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79119B8-1C79-41A1-90B7-9768A83B613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2173680-A09A-43D9-9EAD-25E6D3679B6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A3E00A0-77D0-44AC-A410-3A9471B6463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3C3906F9-4146-4A21-BA9F-E164C094B160}"/>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BCAD2AA2-7BAC-4D41-8D97-857492127885}"/>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59F67B51-FE9B-4AF6-B156-48B432F0C596}"/>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D5BD35DC-3DCB-4CEF-A772-D7D556CB2C6B}"/>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8345A4A3-F830-40F5-B4CF-5CDB9B93956B}"/>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B46783A2-BF77-4131-80B3-EEE00FC26F4D}"/>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EC01607B-6CEE-4B15-B4F2-74352FAC7AF7}"/>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CB8F4BCF-C235-48BB-93DF-9D81048DA1CC}"/>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52758CCE-320A-42CA-AC43-A6A1256FA249}"/>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9ED9C209-FE68-4C00-84C3-31C058689B16}"/>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A6FED1F2-0C3F-4F20-BE8C-AFE3F64FE9D9}"/>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6197A6D-31EF-4D48-B705-FEABF04B4BF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A8E1F14-AD7C-498B-BD8E-B5D962335A6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660A2A8-245C-4AD2-9C79-8615AD5BDED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0D0F00A-A792-4B16-99EB-9EACA7ABA4E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8DE48D8-176A-46CE-9E0B-E851593D061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73" name="楕円 72">
          <a:extLst>
            <a:ext uri="{FF2B5EF4-FFF2-40B4-BE49-F238E27FC236}">
              <a16:creationId xmlns:a16="http://schemas.microsoft.com/office/drawing/2014/main" id="{E750543A-8768-48D6-BBEB-CE39C937BD12}"/>
            </a:ext>
          </a:extLst>
        </xdr:cNvPr>
        <xdr:cNvSpPr/>
      </xdr:nvSpPr>
      <xdr:spPr>
        <a:xfrm>
          <a:off x="45847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76852</xdr:rowOff>
    </xdr:from>
    <xdr:ext cx="405111" cy="259045"/>
    <xdr:sp macro="" textlink="">
      <xdr:nvSpPr>
        <xdr:cNvPr id="74" name="【道路】&#10;有形固定資産減価償却率該当値テキスト">
          <a:extLst>
            <a:ext uri="{FF2B5EF4-FFF2-40B4-BE49-F238E27FC236}">
              <a16:creationId xmlns:a16="http://schemas.microsoft.com/office/drawing/2014/main" id="{1320DE75-3426-4B1A-A257-4E3CBC94B381}"/>
            </a:ext>
          </a:extLst>
        </xdr:cNvPr>
        <xdr:cNvSpPr txBox="1"/>
      </xdr:nvSpPr>
      <xdr:spPr>
        <a:xfrm>
          <a:off x="4673600"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15875</xdr:rowOff>
    </xdr:from>
    <xdr:to>
      <xdr:col>20</xdr:col>
      <xdr:colOff>38100</xdr:colOff>
      <xdr:row>37</xdr:row>
      <xdr:rowOff>117475</xdr:rowOff>
    </xdr:to>
    <xdr:sp macro="" textlink="">
      <xdr:nvSpPr>
        <xdr:cNvPr id="75" name="楕円 74">
          <a:extLst>
            <a:ext uri="{FF2B5EF4-FFF2-40B4-BE49-F238E27FC236}">
              <a16:creationId xmlns:a16="http://schemas.microsoft.com/office/drawing/2014/main" id="{A6044F43-2AB3-4796-8F63-C27CFCCA28C0}"/>
            </a:ext>
          </a:extLst>
        </xdr:cNvPr>
        <xdr:cNvSpPr/>
      </xdr:nvSpPr>
      <xdr:spPr>
        <a:xfrm>
          <a:off x="3746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66675</xdr:rowOff>
    </xdr:from>
    <xdr:to>
      <xdr:col>24</xdr:col>
      <xdr:colOff>63500</xdr:colOff>
      <xdr:row>37</xdr:row>
      <xdr:rowOff>104775</xdr:rowOff>
    </xdr:to>
    <xdr:cxnSp macro="">
      <xdr:nvCxnSpPr>
        <xdr:cNvPr id="76" name="直線コネクタ 75">
          <a:extLst>
            <a:ext uri="{FF2B5EF4-FFF2-40B4-BE49-F238E27FC236}">
              <a16:creationId xmlns:a16="http://schemas.microsoft.com/office/drawing/2014/main" id="{1247AC0D-79E1-4DE5-88F2-D9E81B5CA623}"/>
            </a:ext>
          </a:extLst>
        </xdr:cNvPr>
        <xdr:cNvCxnSpPr/>
      </xdr:nvCxnSpPr>
      <xdr:spPr>
        <a:xfrm>
          <a:off x="3797300" y="64103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xdr:rowOff>
    </xdr:from>
    <xdr:to>
      <xdr:col>15</xdr:col>
      <xdr:colOff>101600</xdr:colOff>
      <xdr:row>37</xdr:row>
      <xdr:rowOff>102235</xdr:rowOff>
    </xdr:to>
    <xdr:sp macro="" textlink="">
      <xdr:nvSpPr>
        <xdr:cNvPr id="77" name="楕円 76">
          <a:extLst>
            <a:ext uri="{FF2B5EF4-FFF2-40B4-BE49-F238E27FC236}">
              <a16:creationId xmlns:a16="http://schemas.microsoft.com/office/drawing/2014/main" id="{C026ABDD-B339-4FC9-88D2-EF16A3F12864}"/>
            </a:ext>
          </a:extLst>
        </xdr:cNvPr>
        <xdr:cNvSpPr/>
      </xdr:nvSpPr>
      <xdr:spPr>
        <a:xfrm>
          <a:off x="2857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51435</xdr:rowOff>
    </xdr:from>
    <xdr:to>
      <xdr:col>19</xdr:col>
      <xdr:colOff>177800</xdr:colOff>
      <xdr:row>37</xdr:row>
      <xdr:rowOff>66675</xdr:rowOff>
    </xdr:to>
    <xdr:cxnSp macro="">
      <xdr:nvCxnSpPr>
        <xdr:cNvPr id="78" name="直線コネクタ 77">
          <a:extLst>
            <a:ext uri="{FF2B5EF4-FFF2-40B4-BE49-F238E27FC236}">
              <a16:creationId xmlns:a16="http://schemas.microsoft.com/office/drawing/2014/main" id="{B8B7F588-5A09-4601-95F5-55C56AD51C4E}"/>
            </a:ext>
          </a:extLst>
        </xdr:cNvPr>
        <xdr:cNvCxnSpPr/>
      </xdr:nvCxnSpPr>
      <xdr:spPr>
        <a:xfrm>
          <a:off x="2908300" y="639508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156845</xdr:rowOff>
    </xdr:from>
    <xdr:to>
      <xdr:col>10</xdr:col>
      <xdr:colOff>165100</xdr:colOff>
      <xdr:row>37</xdr:row>
      <xdr:rowOff>86995</xdr:rowOff>
    </xdr:to>
    <xdr:sp macro="" textlink="">
      <xdr:nvSpPr>
        <xdr:cNvPr id="79" name="楕円 78">
          <a:extLst>
            <a:ext uri="{FF2B5EF4-FFF2-40B4-BE49-F238E27FC236}">
              <a16:creationId xmlns:a16="http://schemas.microsoft.com/office/drawing/2014/main" id="{E7B356A6-D7D1-47D5-B891-85ABCCC1BFFE}"/>
            </a:ext>
          </a:extLst>
        </xdr:cNvPr>
        <xdr:cNvSpPr/>
      </xdr:nvSpPr>
      <xdr:spPr>
        <a:xfrm>
          <a:off x="1968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36195</xdr:rowOff>
    </xdr:from>
    <xdr:to>
      <xdr:col>15</xdr:col>
      <xdr:colOff>50800</xdr:colOff>
      <xdr:row>37</xdr:row>
      <xdr:rowOff>51435</xdr:rowOff>
    </xdr:to>
    <xdr:cxnSp macro="">
      <xdr:nvCxnSpPr>
        <xdr:cNvPr id="80" name="直線コネクタ 79">
          <a:extLst>
            <a:ext uri="{FF2B5EF4-FFF2-40B4-BE49-F238E27FC236}">
              <a16:creationId xmlns:a16="http://schemas.microsoft.com/office/drawing/2014/main" id="{7EE5ED98-63F3-469D-A5E6-17402A8ADD4E}"/>
            </a:ext>
          </a:extLst>
        </xdr:cNvPr>
        <xdr:cNvCxnSpPr/>
      </xdr:nvCxnSpPr>
      <xdr:spPr>
        <a:xfrm>
          <a:off x="2019300" y="63798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158750</xdr:rowOff>
    </xdr:from>
    <xdr:to>
      <xdr:col>6</xdr:col>
      <xdr:colOff>38100</xdr:colOff>
      <xdr:row>37</xdr:row>
      <xdr:rowOff>88900</xdr:rowOff>
    </xdr:to>
    <xdr:sp macro="" textlink="">
      <xdr:nvSpPr>
        <xdr:cNvPr id="81" name="楕円 80">
          <a:extLst>
            <a:ext uri="{FF2B5EF4-FFF2-40B4-BE49-F238E27FC236}">
              <a16:creationId xmlns:a16="http://schemas.microsoft.com/office/drawing/2014/main" id="{13E0FD40-4904-462E-9957-FAEA5A055B1D}"/>
            </a:ext>
          </a:extLst>
        </xdr:cNvPr>
        <xdr:cNvSpPr/>
      </xdr:nvSpPr>
      <xdr:spPr>
        <a:xfrm>
          <a:off x="1079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36195</xdr:rowOff>
    </xdr:from>
    <xdr:to>
      <xdr:col>10</xdr:col>
      <xdr:colOff>114300</xdr:colOff>
      <xdr:row>37</xdr:row>
      <xdr:rowOff>38100</xdr:rowOff>
    </xdr:to>
    <xdr:cxnSp macro="">
      <xdr:nvCxnSpPr>
        <xdr:cNvPr id="82" name="直線コネクタ 81">
          <a:extLst>
            <a:ext uri="{FF2B5EF4-FFF2-40B4-BE49-F238E27FC236}">
              <a16:creationId xmlns:a16="http://schemas.microsoft.com/office/drawing/2014/main" id="{AB6FDCF2-FD87-4AE1-9A27-3CCFC25DD9D0}"/>
            </a:ext>
          </a:extLst>
        </xdr:cNvPr>
        <xdr:cNvCxnSpPr/>
      </xdr:nvCxnSpPr>
      <xdr:spPr>
        <a:xfrm flipV="1">
          <a:off x="1130300" y="63798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a:extLst>
            <a:ext uri="{FF2B5EF4-FFF2-40B4-BE49-F238E27FC236}">
              <a16:creationId xmlns:a16="http://schemas.microsoft.com/office/drawing/2014/main" id="{5748C198-3929-475B-8AF9-1A258EAF49AB}"/>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id="{17400C2C-A05D-4E1D-9F3C-5D3486FB87D9}"/>
            </a:ext>
          </a:extLst>
        </xdr:cNvPr>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6E67D0F0-7087-4F9B-9830-3ADCF6C06E05}"/>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417248F9-35BD-46E8-81D9-7A8840B28519}"/>
            </a:ext>
          </a:extLst>
        </xdr:cNvPr>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134002</xdr:rowOff>
    </xdr:from>
    <xdr:ext cx="405111" cy="259045"/>
    <xdr:sp macro="" textlink="">
      <xdr:nvSpPr>
        <xdr:cNvPr id="87" name="n_1mainValue【道路】&#10;有形固定資産減価償却率">
          <a:extLst>
            <a:ext uri="{FF2B5EF4-FFF2-40B4-BE49-F238E27FC236}">
              <a16:creationId xmlns:a16="http://schemas.microsoft.com/office/drawing/2014/main" id="{F06F5582-C924-4C0D-9ABB-9CCBB2F8EF9C}"/>
            </a:ext>
          </a:extLst>
        </xdr:cNvPr>
        <xdr:cNvSpPr txBox="1"/>
      </xdr:nvSpPr>
      <xdr:spPr>
        <a:xfrm>
          <a:off x="35820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118762</xdr:rowOff>
    </xdr:from>
    <xdr:ext cx="405111" cy="259045"/>
    <xdr:sp macro="" textlink="">
      <xdr:nvSpPr>
        <xdr:cNvPr id="88" name="n_2mainValue【道路】&#10;有形固定資産減価償却率">
          <a:extLst>
            <a:ext uri="{FF2B5EF4-FFF2-40B4-BE49-F238E27FC236}">
              <a16:creationId xmlns:a16="http://schemas.microsoft.com/office/drawing/2014/main" id="{A8E0F19F-2434-4A60-B81B-46410EDB4614}"/>
            </a:ext>
          </a:extLst>
        </xdr:cNvPr>
        <xdr:cNvSpPr txBox="1"/>
      </xdr:nvSpPr>
      <xdr:spPr>
        <a:xfrm>
          <a:off x="2705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103522</xdr:rowOff>
    </xdr:from>
    <xdr:ext cx="405111" cy="259045"/>
    <xdr:sp macro="" textlink="">
      <xdr:nvSpPr>
        <xdr:cNvPr id="89" name="n_3mainValue【道路】&#10;有形固定資産減価償却率">
          <a:extLst>
            <a:ext uri="{FF2B5EF4-FFF2-40B4-BE49-F238E27FC236}">
              <a16:creationId xmlns:a16="http://schemas.microsoft.com/office/drawing/2014/main" id="{C8C58D36-D197-478A-8FEE-1F3781718EF4}"/>
            </a:ext>
          </a:extLst>
        </xdr:cNvPr>
        <xdr:cNvSpPr txBox="1"/>
      </xdr:nvSpPr>
      <xdr:spPr>
        <a:xfrm>
          <a:off x="1816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105427</xdr:rowOff>
    </xdr:from>
    <xdr:ext cx="405111" cy="259045"/>
    <xdr:sp macro="" textlink="">
      <xdr:nvSpPr>
        <xdr:cNvPr id="90" name="n_4mainValue【道路】&#10;有形固定資産減価償却率">
          <a:extLst>
            <a:ext uri="{FF2B5EF4-FFF2-40B4-BE49-F238E27FC236}">
              <a16:creationId xmlns:a16="http://schemas.microsoft.com/office/drawing/2014/main" id="{014B072D-00AA-4484-8F8C-5ACBC2784E68}"/>
            </a:ext>
          </a:extLst>
        </xdr:cNvPr>
        <xdr:cNvSpPr txBox="1"/>
      </xdr:nvSpPr>
      <xdr:spPr>
        <a:xfrm>
          <a:off x="927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F69D4A3-69C9-47FC-8242-5A3595039F8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54E1FB6-98A7-4F58-8E81-FB4C32AE20C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7FD21FD-8BAF-4CD2-9313-12908CBC154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3528CC2A-45C2-4ABB-A572-6775A74A529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3FA2AEF-DA2A-40DF-B23B-1319B5F6812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F3A5649-FF44-48C1-966A-BDFFCAFE86B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8927A8A-A3DE-403C-9D94-20A2CC64137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E3459DA-9C00-427E-BC32-F512C87148A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1065954-5DF4-4BDF-B108-7D65B01D6D0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054D5EA-9571-4A9F-A381-AD706E4EDF1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FD0D171-5227-4ED9-9ECE-469795B2D73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4EE9DB3-614E-44A9-8FFA-60774EAD8E6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D1566F1-8C58-41B9-95D0-01B15E08051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7C078913-D5FA-43EA-A0C8-645BCCAAA5C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D9C94E7-EBB3-4CCF-A989-A22E35B86C1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3B58043-E968-4725-867A-2F5A2AC0C303}"/>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8302DBD-3E2A-4888-A8A1-E9210FD31A9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C2E9FC09-D518-484F-8FCD-5813CBAA9F5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F785068E-ADAA-478B-992F-DB89427EC30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A1C7E9D6-A6BF-42DC-9B31-641D72C5C5D4}"/>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8AF55CD-E979-4ABE-BEC7-17273A85E31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E410D6BC-9B75-4852-8A6E-E3BB29D4324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AAF76CEC-E92C-44D6-98DE-E808E20137E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1D395511-EA01-42AA-A670-89E09B5C340A}"/>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2BEA55EB-8B41-4B95-B2A1-40835B9A1E80}"/>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2BD930FB-DD92-407E-9140-4AD42DDA1F3B}"/>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E1187E08-D2FF-4B22-BBEB-8EFF503F9443}"/>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495388B6-8326-402A-9BE6-CA3556727796}"/>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A820B763-82C8-4CD1-899D-96FF22D82E3A}"/>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34B96CB6-EBAB-4F08-9352-E44659050479}"/>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7274935F-9D53-4246-B020-850C0D7B504A}"/>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A0B7430D-537A-4FC8-B139-53615B4EEC6F}"/>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0EB89DF0-9BE0-47A3-8DA0-147C8D7963DB}"/>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E8E11049-36A7-4292-9953-677DC7FB8172}"/>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D5DB527-7167-457A-8D53-5C6B460C9B8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4EB271E-DBB8-45C2-A096-E961A993FED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7EF4D19-2BB4-4AE5-895A-20B4EDFCD7D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F14799C-D243-4C8D-BCF6-45504066FE5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53C6626-351E-49B0-8CEA-D2552914472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12421</xdr:rowOff>
    </xdr:from>
    <xdr:to>
      <xdr:col>55</xdr:col>
      <xdr:colOff>50800</xdr:colOff>
      <xdr:row>40</xdr:row>
      <xdr:rowOff>114021</xdr:rowOff>
    </xdr:to>
    <xdr:sp macro="" textlink="">
      <xdr:nvSpPr>
        <xdr:cNvPr id="130" name="楕円 129">
          <a:extLst>
            <a:ext uri="{FF2B5EF4-FFF2-40B4-BE49-F238E27FC236}">
              <a16:creationId xmlns:a16="http://schemas.microsoft.com/office/drawing/2014/main" id="{D30DE4C7-8A3D-41B1-9052-D4BFD7746F08}"/>
            </a:ext>
          </a:extLst>
        </xdr:cNvPr>
        <xdr:cNvSpPr/>
      </xdr:nvSpPr>
      <xdr:spPr>
        <a:xfrm>
          <a:off x="10426700" y="687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162298</xdr:rowOff>
    </xdr:from>
    <xdr:ext cx="534377" cy="259045"/>
    <xdr:sp macro="" textlink="">
      <xdr:nvSpPr>
        <xdr:cNvPr id="131" name="【道路】&#10;一人当たり延長該当値テキスト">
          <a:extLst>
            <a:ext uri="{FF2B5EF4-FFF2-40B4-BE49-F238E27FC236}">
              <a16:creationId xmlns:a16="http://schemas.microsoft.com/office/drawing/2014/main" id="{AB9FB166-757F-44E9-9A8A-DBD9E7A7B602}"/>
            </a:ext>
          </a:extLst>
        </xdr:cNvPr>
        <xdr:cNvSpPr txBox="1"/>
      </xdr:nvSpPr>
      <xdr:spPr>
        <a:xfrm>
          <a:off x="10515600" y="684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42037</xdr:rowOff>
    </xdr:from>
    <xdr:to>
      <xdr:col>50</xdr:col>
      <xdr:colOff>165100</xdr:colOff>
      <xdr:row>40</xdr:row>
      <xdr:rowOff>143637</xdr:rowOff>
    </xdr:to>
    <xdr:sp macro="" textlink="">
      <xdr:nvSpPr>
        <xdr:cNvPr id="132" name="楕円 131">
          <a:extLst>
            <a:ext uri="{FF2B5EF4-FFF2-40B4-BE49-F238E27FC236}">
              <a16:creationId xmlns:a16="http://schemas.microsoft.com/office/drawing/2014/main" id="{9C538DF8-5B06-40C2-B84A-E094887A72E8}"/>
            </a:ext>
          </a:extLst>
        </xdr:cNvPr>
        <xdr:cNvSpPr/>
      </xdr:nvSpPr>
      <xdr:spPr>
        <a:xfrm>
          <a:off x="9588500" y="69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63221</xdr:rowOff>
    </xdr:from>
    <xdr:to>
      <xdr:col>55</xdr:col>
      <xdr:colOff>0</xdr:colOff>
      <xdr:row>40</xdr:row>
      <xdr:rowOff>92837</xdr:rowOff>
    </xdr:to>
    <xdr:cxnSp macro="">
      <xdr:nvCxnSpPr>
        <xdr:cNvPr id="133" name="直線コネクタ 132">
          <a:extLst>
            <a:ext uri="{FF2B5EF4-FFF2-40B4-BE49-F238E27FC236}">
              <a16:creationId xmlns:a16="http://schemas.microsoft.com/office/drawing/2014/main" id="{15A75858-7BF0-4F3C-A093-76DC38AC7FCA}"/>
            </a:ext>
          </a:extLst>
        </xdr:cNvPr>
        <xdr:cNvCxnSpPr/>
      </xdr:nvCxnSpPr>
      <xdr:spPr>
        <a:xfrm flipV="1">
          <a:off x="9639300" y="6921221"/>
          <a:ext cx="838200" cy="2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156413</xdr:rowOff>
    </xdr:from>
    <xdr:to>
      <xdr:col>46</xdr:col>
      <xdr:colOff>38100</xdr:colOff>
      <xdr:row>41</xdr:row>
      <xdr:rowOff>86563</xdr:rowOff>
    </xdr:to>
    <xdr:sp macro="" textlink="">
      <xdr:nvSpPr>
        <xdr:cNvPr id="134" name="楕円 133">
          <a:extLst>
            <a:ext uri="{FF2B5EF4-FFF2-40B4-BE49-F238E27FC236}">
              <a16:creationId xmlns:a16="http://schemas.microsoft.com/office/drawing/2014/main" id="{BC6433B3-7E9E-4E7D-B924-FBE1E7B4B596}"/>
            </a:ext>
          </a:extLst>
        </xdr:cNvPr>
        <xdr:cNvSpPr/>
      </xdr:nvSpPr>
      <xdr:spPr>
        <a:xfrm>
          <a:off x="8699500" y="701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92837</xdr:rowOff>
    </xdr:from>
    <xdr:to>
      <xdr:col>50</xdr:col>
      <xdr:colOff>114300</xdr:colOff>
      <xdr:row>41</xdr:row>
      <xdr:rowOff>35763</xdr:rowOff>
    </xdr:to>
    <xdr:cxnSp macro="">
      <xdr:nvCxnSpPr>
        <xdr:cNvPr id="135" name="直線コネクタ 134">
          <a:extLst>
            <a:ext uri="{FF2B5EF4-FFF2-40B4-BE49-F238E27FC236}">
              <a16:creationId xmlns:a16="http://schemas.microsoft.com/office/drawing/2014/main" id="{A917FBC1-0165-4555-A594-63869609B03C}"/>
            </a:ext>
          </a:extLst>
        </xdr:cNvPr>
        <xdr:cNvCxnSpPr/>
      </xdr:nvCxnSpPr>
      <xdr:spPr>
        <a:xfrm flipV="1">
          <a:off x="8750300" y="6950837"/>
          <a:ext cx="889000" cy="1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3124</xdr:rowOff>
    </xdr:from>
    <xdr:to>
      <xdr:col>41</xdr:col>
      <xdr:colOff>101600</xdr:colOff>
      <xdr:row>40</xdr:row>
      <xdr:rowOff>104724</xdr:rowOff>
    </xdr:to>
    <xdr:sp macro="" textlink="">
      <xdr:nvSpPr>
        <xdr:cNvPr id="136" name="楕円 135">
          <a:extLst>
            <a:ext uri="{FF2B5EF4-FFF2-40B4-BE49-F238E27FC236}">
              <a16:creationId xmlns:a16="http://schemas.microsoft.com/office/drawing/2014/main" id="{E377795E-C13B-4CC0-BCFD-33DC77445159}"/>
            </a:ext>
          </a:extLst>
        </xdr:cNvPr>
        <xdr:cNvSpPr/>
      </xdr:nvSpPr>
      <xdr:spPr>
        <a:xfrm>
          <a:off x="7810500" y="68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53924</xdr:rowOff>
    </xdr:from>
    <xdr:to>
      <xdr:col>45</xdr:col>
      <xdr:colOff>177800</xdr:colOff>
      <xdr:row>41</xdr:row>
      <xdr:rowOff>35763</xdr:rowOff>
    </xdr:to>
    <xdr:cxnSp macro="">
      <xdr:nvCxnSpPr>
        <xdr:cNvPr id="137" name="直線コネクタ 136">
          <a:extLst>
            <a:ext uri="{FF2B5EF4-FFF2-40B4-BE49-F238E27FC236}">
              <a16:creationId xmlns:a16="http://schemas.microsoft.com/office/drawing/2014/main" id="{E31A9F70-C246-45D2-B91F-5F5B8F2C7B9A}"/>
            </a:ext>
          </a:extLst>
        </xdr:cNvPr>
        <xdr:cNvCxnSpPr/>
      </xdr:nvCxnSpPr>
      <xdr:spPr>
        <a:xfrm>
          <a:off x="7861300" y="6911924"/>
          <a:ext cx="889000" cy="15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165621</xdr:rowOff>
    </xdr:from>
    <xdr:to>
      <xdr:col>36</xdr:col>
      <xdr:colOff>165100</xdr:colOff>
      <xdr:row>40</xdr:row>
      <xdr:rowOff>95771</xdr:rowOff>
    </xdr:to>
    <xdr:sp macro="" textlink="">
      <xdr:nvSpPr>
        <xdr:cNvPr id="138" name="楕円 137">
          <a:extLst>
            <a:ext uri="{FF2B5EF4-FFF2-40B4-BE49-F238E27FC236}">
              <a16:creationId xmlns:a16="http://schemas.microsoft.com/office/drawing/2014/main" id="{9D8FC0A8-D2A6-4467-A142-EA071EE068AF}"/>
            </a:ext>
          </a:extLst>
        </xdr:cNvPr>
        <xdr:cNvSpPr/>
      </xdr:nvSpPr>
      <xdr:spPr>
        <a:xfrm>
          <a:off x="6921500" y="685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44971</xdr:rowOff>
    </xdr:from>
    <xdr:to>
      <xdr:col>41</xdr:col>
      <xdr:colOff>50800</xdr:colOff>
      <xdr:row>40</xdr:row>
      <xdr:rowOff>53924</xdr:rowOff>
    </xdr:to>
    <xdr:cxnSp macro="">
      <xdr:nvCxnSpPr>
        <xdr:cNvPr id="139" name="直線コネクタ 138">
          <a:extLst>
            <a:ext uri="{FF2B5EF4-FFF2-40B4-BE49-F238E27FC236}">
              <a16:creationId xmlns:a16="http://schemas.microsoft.com/office/drawing/2014/main" id="{F1AD4996-312F-44A9-B125-DA2710D3910D}"/>
            </a:ext>
          </a:extLst>
        </xdr:cNvPr>
        <xdr:cNvCxnSpPr/>
      </xdr:nvCxnSpPr>
      <xdr:spPr>
        <a:xfrm>
          <a:off x="6972300" y="6902971"/>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FAE4229E-5BF5-4659-BBBA-1EFEF2BAA895}"/>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C52C6390-141B-48A8-B3B2-728D86EF0D4B}"/>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E3F67107-34A0-4B91-8A49-AD3C2231125D}"/>
            </a:ext>
          </a:extLst>
        </xdr:cNvPr>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a:extLst>
            <a:ext uri="{FF2B5EF4-FFF2-40B4-BE49-F238E27FC236}">
              <a16:creationId xmlns:a16="http://schemas.microsoft.com/office/drawing/2014/main" id="{35F0C8A9-4A06-4C15-B057-857EFCE722D4}"/>
            </a:ext>
          </a:extLst>
        </xdr:cNvPr>
        <xdr:cNvSpPr txBox="1"/>
      </xdr:nvSpPr>
      <xdr:spPr>
        <a:xfrm>
          <a:off x="6705111" y="65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134764</xdr:rowOff>
    </xdr:from>
    <xdr:ext cx="534377" cy="259045"/>
    <xdr:sp macro="" textlink="">
      <xdr:nvSpPr>
        <xdr:cNvPr id="144" name="n_1mainValue【道路】&#10;一人当たり延長">
          <a:extLst>
            <a:ext uri="{FF2B5EF4-FFF2-40B4-BE49-F238E27FC236}">
              <a16:creationId xmlns:a16="http://schemas.microsoft.com/office/drawing/2014/main" id="{5727BCD3-568B-4CD9-8504-7DDA0192B056}"/>
            </a:ext>
          </a:extLst>
        </xdr:cNvPr>
        <xdr:cNvSpPr txBox="1"/>
      </xdr:nvSpPr>
      <xdr:spPr>
        <a:xfrm>
          <a:off x="9359411" y="699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77690</xdr:rowOff>
    </xdr:from>
    <xdr:ext cx="534377" cy="259045"/>
    <xdr:sp macro="" textlink="">
      <xdr:nvSpPr>
        <xdr:cNvPr id="145" name="n_2mainValue【道路】&#10;一人当たり延長">
          <a:extLst>
            <a:ext uri="{FF2B5EF4-FFF2-40B4-BE49-F238E27FC236}">
              <a16:creationId xmlns:a16="http://schemas.microsoft.com/office/drawing/2014/main" id="{CEE30B8A-9DB7-4480-AF0C-72BAB6B1C600}"/>
            </a:ext>
          </a:extLst>
        </xdr:cNvPr>
        <xdr:cNvSpPr txBox="1"/>
      </xdr:nvSpPr>
      <xdr:spPr>
        <a:xfrm>
          <a:off x="8483111" y="710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95851</xdr:rowOff>
    </xdr:from>
    <xdr:ext cx="534377" cy="259045"/>
    <xdr:sp macro="" textlink="">
      <xdr:nvSpPr>
        <xdr:cNvPr id="146" name="n_3mainValue【道路】&#10;一人当たり延長">
          <a:extLst>
            <a:ext uri="{FF2B5EF4-FFF2-40B4-BE49-F238E27FC236}">
              <a16:creationId xmlns:a16="http://schemas.microsoft.com/office/drawing/2014/main" id="{7E072263-4D5E-4188-86AF-08576179EFD8}"/>
            </a:ext>
          </a:extLst>
        </xdr:cNvPr>
        <xdr:cNvSpPr txBox="1"/>
      </xdr:nvSpPr>
      <xdr:spPr>
        <a:xfrm>
          <a:off x="7594111" y="69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86898</xdr:rowOff>
    </xdr:from>
    <xdr:ext cx="534377" cy="259045"/>
    <xdr:sp macro="" textlink="">
      <xdr:nvSpPr>
        <xdr:cNvPr id="147" name="n_4mainValue【道路】&#10;一人当たり延長">
          <a:extLst>
            <a:ext uri="{FF2B5EF4-FFF2-40B4-BE49-F238E27FC236}">
              <a16:creationId xmlns:a16="http://schemas.microsoft.com/office/drawing/2014/main" id="{EC0B89D8-2D3C-4749-A0BD-5CB8D7B4BB74}"/>
            </a:ext>
          </a:extLst>
        </xdr:cNvPr>
        <xdr:cNvSpPr txBox="1"/>
      </xdr:nvSpPr>
      <xdr:spPr>
        <a:xfrm>
          <a:off x="6705111" y="69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131988D-4D4F-48B1-A2BA-86F35A5695A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6C04759-1F65-40FE-8AD6-045F8DD4D34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2760140-AB7E-425E-BF3B-2A48F7B8427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AAFBFC1-B9C6-4CE6-B028-D575E4C7927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668B113-A586-4398-AACD-1AA37BE4803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536EEB13-A07D-4D84-A676-14000E20A64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867DBA75-4FFA-4AC4-8E3F-FBE900AB901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6570495E-FD86-43DB-AD6D-16E06F7ABA8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FF12F04-AC64-4717-A983-BEBF3160A67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A1E7A6A-ED87-48FA-A6B9-4857E5BA725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481FD481-4544-4A5B-A651-35298954B76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2629D43D-A58B-463B-8387-97A18235F66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9333191-ACFF-4F15-A8F9-635DB72BADC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8105936-D7B9-49BC-8662-DC5CDADCC66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C55C6DD-D751-4261-AA0E-0BEC90F498D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F93F348-B1C6-43F9-A28A-B91ABCA2582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6ACFE75-E61C-4B1A-B747-A621533AC58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87649FB5-4B96-4E3E-9A0E-4FEC62C4381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1DA10DF8-DB5F-4073-9D03-19C3BDDBC19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6BD8A6CA-FE9F-4D83-9522-E9602800362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5506F9B-825D-413E-89EF-A8E22D39F18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D1B9AEB-13E8-4E3B-A6DC-49E12F98921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588E998-62CE-41AA-BEFE-B1E9555A4D8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CDD6E1F-AD6B-40CA-940A-76890746666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73F0B52-8F1C-4923-AD65-D31664ED244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120CF38B-816E-4AE7-A121-B425726488A7}"/>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BA73AC6-6898-4301-AABE-6289950D3357}"/>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A4B43E18-74CB-4726-A14B-C29302C452BE}"/>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DBE3B22-0A4D-43AB-B157-79052A4F9CDA}"/>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0CC11678-0584-4287-A2C1-D554C555AC1D}"/>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7A15F75F-2E11-4D35-AA5D-F29119F099A5}"/>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60DEC477-5949-4FB1-8173-BE0C8FCFB6C1}"/>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AD4B19CF-AD37-45C9-8384-44E0456CBE29}"/>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14642E26-8A36-4C43-AAB4-729094CA512A}"/>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36A22DC3-2357-4698-85CD-2A4B74DE9210}"/>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16884EE2-5E80-4887-8493-67DD3F1E4553}"/>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BB7D7E9-9A33-405D-9612-7CE01AA52B9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CFEAC77-2EF8-40B9-8750-159D951363D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43380DF-4618-4345-98DC-12FE36FB2C8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955C4E6-DAFA-4589-8C72-FCE4CBE5B1D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DDAD2C1-71E8-4769-8A58-512894732D8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52070</xdr:rowOff>
    </xdr:from>
    <xdr:to>
      <xdr:col>24</xdr:col>
      <xdr:colOff>114300</xdr:colOff>
      <xdr:row>60</xdr:row>
      <xdr:rowOff>153670</xdr:rowOff>
    </xdr:to>
    <xdr:sp macro="" textlink="">
      <xdr:nvSpPr>
        <xdr:cNvPr id="189" name="楕円 188">
          <a:extLst>
            <a:ext uri="{FF2B5EF4-FFF2-40B4-BE49-F238E27FC236}">
              <a16:creationId xmlns:a16="http://schemas.microsoft.com/office/drawing/2014/main" id="{B7F580E0-4715-4F5A-B5A2-79EAC6601CFD}"/>
            </a:ext>
          </a:extLst>
        </xdr:cNvPr>
        <xdr:cNvSpPr/>
      </xdr:nvSpPr>
      <xdr:spPr>
        <a:xfrm>
          <a:off x="4584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74947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1C7B956-9854-4ABB-88B9-0403C47C8A22}"/>
            </a:ext>
          </a:extLst>
        </xdr:cNvPr>
        <xdr:cNvSpPr txBox="1"/>
      </xdr:nvSpPr>
      <xdr:spPr>
        <a:xfrm>
          <a:off x="4673600"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73297</xdr:rowOff>
    </xdr:from>
    <xdr:to>
      <xdr:col>20</xdr:col>
      <xdr:colOff>38100</xdr:colOff>
      <xdr:row>61</xdr:row>
      <xdr:rowOff>3447</xdr:rowOff>
    </xdr:to>
    <xdr:sp macro="" textlink="">
      <xdr:nvSpPr>
        <xdr:cNvPr id="191" name="楕円 190">
          <a:extLst>
            <a:ext uri="{FF2B5EF4-FFF2-40B4-BE49-F238E27FC236}">
              <a16:creationId xmlns:a16="http://schemas.microsoft.com/office/drawing/2014/main" id="{0AC26A68-2635-45AA-8927-6D444848B81E}"/>
            </a:ext>
          </a:extLst>
        </xdr:cNvPr>
        <xdr:cNvSpPr/>
      </xdr:nvSpPr>
      <xdr:spPr>
        <a:xfrm>
          <a:off x="3746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124097</xdr:rowOff>
    </xdr:to>
    <xdr:cxnSp macro="">
      <xdr:nvCxnSpPr>
        <xdr:cNvPr id="192" name="直線コネクタ 191">
          <a:extLst>
            <a:ext uri="{FF2B5EF4-FFF2-40B4-BE49-F238E27FC236}">
              <a16:creationId xmlns:a16="http://schemas.microsoft.com/office/drawing/2014/main" id="{CECD388D-5B39-419D-BB61-D6FFCF10ED46}"/>
            </a:ext>
          </a:extLst>
        </xdr:cNvPr>
        <xdr:cNvCxnSpPr/>
      </xdr:nvCxnSpPr>
      <xdr:spPr>
        <a:xfrm flipV="1">
          <a:off x="3797300" y="1038987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61867</xdr:rowOff>
    </xdr:from>
    <xdr:to>
      <xdr:col>15</xdr:col>
      <xdr:colOff>101600</xdr:colOff>
      <xdr:row>61</xdr:row>
      <xdr:rowOff>163467</xdr:rowOff>
    </xdr:to>
    <xdr:sp macro="" textlink="">
      <xdr:nvSpPr>
        <xdr:cNvPr id="193" name="楕円 192">
          <a:extLst>
            <a:ext uri="{FF2B5EF4-FFF2-40B4-BE49-F238E27FC236}">
              <a16:creationId xmlns:a16="http://schemas.microsoft.com/office/drawing/2014/main" id="{3033C80C-4BD4-4375-ADC1-D1FF142D5A69}"/>
            </a:ext>
          </a:extLst>
        </xdr:cNvPr>
        <xdr:cNvSpPr/>
      </xdr:nvSpPr>
      <xdr:spPr>
        <a:xfrm>
          <a:off x="2857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124097</xdr:rowOff>
    </xdr:from>
    <xdr:to>
      <xdr:col>19</xdr:col>
      <xdr:colOff>177800</xdr:colOff>
      <xdr:row>61</xdr:row>
      <xdr:rowOff>112667</xdr:rowOff>
    </xdr:to>
    <xdr:cxnSp macro="">
      <xdr:nvCxnSpPr>
        <xdr:cNvPr id="194" name="直線コネクタ 193">
          <a:extLst>
            <a:ext uri="{FF2B5EF4-FFF2-40B4-BE49-F238E27FC236}">
              <a16:creationId xmlns:a16="http://schemas.microsoft.com/office/drawing/2014/main" id="{069AE2D6-398B-4760-B3AC-B65E443EAC99}"/>
            </a:ext>
          </a:extLst>
        </xdr:cNvPr>
        <xdr:cNvCxnSpPr/>
      </xdr:nvCxnSpPr>
      <xdr:spPr>
        <a:xfrm flipV="1">
          <a:off x="2908300" y="10411097"/>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35741</xdr:rowOff>
    </xdr:from>
    <xdr:to>
      <xdr:col>10</xdr:col>
      <xdr:colOff>165100</xdr:colOff>
      <xdr:row>62</xdr:row>
      <xdr:rowOff>137341</xdr:rowOff>
    </xdr:to>
    <xdr:sp macro="" textlink="">
      <xdr:nvSpPr>
        <xdr:cNvPr id="195" name="楕円 194">
          <a:extLst>
            <a:ext uri="{FF2B5EF4-FFF2-40B4-BE49-F238E27FC236}">
              <a16:creationId xmlns:a16="http://schemas.microsoft.com/office/drawing/2014/main" id="{0B89D157-9B97-402E-A8B2-9C9F212F2356}"/>
            </a:ext>
          </a:extLst>
        </xdr:cNvPr>
        <xdr:cNvSpPr/>
      </xdr:nvSpPr>
      <xdr:spPr>
        <a:xfrm>
          <a:off x="1968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112667</xdr:rowOff>
    </xdr:from>
    <xdr:to>
      <xdr:col>15</xdr:col>
      <xdr:colOff>50800</xdr:colOff>
      <xdr:row>62</xdr:row>
      <xdr:rowOff>86541</xdr:rowOff>
    </xdr:to>
    <xdr:cxnSp macro="">
      <xdr:nvCxnSpPr>
        <xdr:cNvPr id="196" name="直線コネクタ 195">
          <a:extLst>
            <a:ext uri="{FF2B5EF4-FFF2-40B4-BE49-F238E27FC236}">
              <a16:creationId xmlns:a16="http://schemas.microsoft.com/office/drawing/2014/main" id="{5D7C158B-75E8-406F-909C-CBB56EA0AA00}"/>
            </a:ext>
          </a:extLst>
        </xdr:cNvPr>
        <xdr:cNvCxnSpPr/>
      </xdr:nvCxnSpPr>
      <xdr:spPr>
        <a:xfrm flipV="1">
          <a:off x="2019300" y="10571117"/>
          <a:ext cx="889000" cy="14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61867</xdr:rowOff>
    </xdr:from>
    <xdr:to>
      <xdr:col>6</xdr:col>
      <xdr:colOff>38100</xdr:colOff>
      <xdr:row>62</xdr:row>
      <xdr:rowOff>163467</xdr:rowOff>
    </xdr:to>
    <xdr:sp macro="" textlink="">
      <xdr:nvSpPr>
        <xdr:cNvPr id="197" name="楕円 196">
          <a:extLst>
            <a:ext uri="{FF2B5EF4-FFF2-40B4-BE49-F238E27FC236}">
              <a16:creationId xmlns:a16="http://schemas.microsoft.com/office/drawing/2014/main" id="{E841C3E0-CFDE-4698-B623-0CD78E3BF01E}"/>
            </a:ext>
          </a:extLst>
        </xdr:cNvPr>
        <xdr:cNvSpPr/>
      </xdr:nvSpPr>
      <xdr:spPr>
        <a:xfrm>
          <a:off x="10795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86541</xdr:rowOff>
    </xdr:from>
    <xdr:to>
      <xdr:col>10</xdr:col>
      <xdr:colOff>114300</xdr:colOff>
      <xdr:row>62</xdr:row>
      <xdr:rowOff>112667</xdr:rowOff>
    </xdr:to>
    <xdr:cxnSp macro="">
      <xdr:nvCxnSpPr>
        <xdr:cNvPr id="198" name="直線コネクタ 197">
          <a:extLst>
            <a:ext uri="{FF2B5EF4-FFF2-40B4-BE49-F238E27FC236}">
              <a16:creationId xmlns:a16="http://schemas.microsoft.com/office/drawing/2014/main" id="{09106D43-E908-4CD4-8A81-33A2D7C62731}"/>
            </a:ext>
          </a:extLst>
        </xdr:cNvPr>
        <xdr:cNvCxnSpPr/>
      </xdr:nvCxnSpPr>
      <xdr:spPr>
        <a:xfrm flipV="1">
          <a:off x="1130300" y="1071644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8374832E-15C4-4142-885B-D569F1A913C2}"/>
            </a:ext>
          </a:extLst>
        </xdr:cNvPr>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95B4FF1-F16F-423F-84F4-7D42C6A7A738}"/>
            </a:ext>
          </a:extLst>
        </xdr:cNvPr>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166931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141FF05-2B94-4428-82D3-238535139D47}"/>
            </a:ext>
          </a:extLst>
        </xdr:cNvPr>
        <xdr:cNvSpPr txBox="1"/>
      </xdr:nvSpPr>
      <xdr:spPr>
        <a:xfrm>
          <a:off x="1816744" y="1028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157134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3490723-5EBD-4DC5-8F0D-BE767C9A7560}"/>
            </a:ext>
          </a:extLst>
        </xdr:cNvPr>
        <xdr:cNvSpPr txBox="1"/>
      </xdr:nvSpPr>
      <xdr:spPr>
        <a:xfrm>
          <a:off x="927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19974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6EF3FCF1-883E-4A10-BC96-E90715829818}"/>
            </a:ext>
          </a:extLst>
        </xdr:cNvPr>
        <xdr:cNvSpPr txBox="1"/>
      </xdr:nvSpPr>
      <xdr:spPr>
        <a:xfrm>
          <a:off x="35820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8544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C1CA3FE-706D-440B-BA51-D97BD15296B9}"/>
            </a:ext>
          </a:extLst>
        </xdr:cNvPr>
        <xdr:cNvSpPr txBox="1"/>
      </xdr:nvSpPr>
      <xdr:spPr>
        <a:xfrm>
          <a:off x="2705744" y="10295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128468</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0580319-B3E6-443E-81A3-2997EBE4BED2}"/>
            </a:ext>
          </a:extLst>
        </xdr:cNvPr>
        <xdr:cNvSpPr txBox="1"/>
      </xdr:nvSpPr>
      <xdr:spPr>
        <a:xfrm>
          <a:off x="18167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154594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B4DB265-51A1-499D-BCFD-B441BD0D4DD6}"/>
            </a:ext>
          </a:extLst>
        </xdr:cNvPr>
        <xdr:cNvSpPr txBox="1"/>
      </xdr:nvSpPr>
      <xdr:spPr>
        <a:xfrm>
          <a:off x="927744"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DDF770E-A07C-47FB-BCF5-B546E94C788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0260959-53CC-44A9-942E-E6B3B89EA7C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A7E7885-4022-4AB9-9375-D3C6941EA76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FC45AC5-6630-4C10-9A43-70F7965AE1C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54475A7-86DC-4A5C-9210-5F988282DFC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C57B2BBD-72E2-4D5A-A71F-E73ECA84AC2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E75BB37-85D4-4E6E-B5F9-A4EAC744162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FE2188A-92D2-4148-8B90-9CE6D6A951C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9395ABE-CE5D-4C35-95A8-2E085C7AC37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9C36F08-3D30-4208-BD48-9471618E842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819459F-34C4-4B72-A8F7-39F35F322AD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2A1ED94D-A606-44C9-886C-4193E38EC69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22065EC8-CC83-4431-AC16-8C8332151E3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2A9A1B33-EF1B-4112-95C2-90ACCBFA83BD}"/>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7A4F83A8-4C7E-4A00-845E-2E7EC4E14C4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C0B4ACFF-C5E9-44EE-8267-27B3DBAEA37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93A3C5F-90DE-440A-B55E-4635F622061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66DEBDF0-39C8-4A5E-B79D-432188C4D1A8}"/>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306B0AE6-FDF2-4215-84F8-819AD9BC275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BAC6768-BAAB-4934-AFB9-5BB10A1B04B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60445183-AC8E-4509-B313-0B560519D5C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DD3DBDC-A11A-4D9B-B208-BEA21430EDD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496AB42-D6D2-4FB0-82F9-A1DA051EBDC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A65584B6-B5FA-4EF5-BDAC-9DC545A5C8E7}"/>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706FD69F-39D4-41F8-9260-22A5F78EBDF4}"/>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7B32B0CE-8660-4C73-A28B-27FDA2CB9F4E}"/>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C2E4C7B-801C-4091-8513-395EE4F2F92C}"/>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11FD1651-66BF-4A1F-8F5E-1E59A682E8F4}"/>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4EDCD5F-A982-4419-A392-C7CAF81B40FC}"/>
            </a:ext>
          </a:extLst>
        </xdr:cNvPr>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413E19AA-BB87-4E91-B541-6CE537D15390}"/>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FFE42730-7137-4DD1-A0E1-54EFDB50804D}"/>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B2790528-478F-48B8-8546-B16EBBACE824}"/>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97E780D2-9929-4278-9179-296A2BA9634C}"/>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529A2145-C86A-4467-A1AF-9C6412CA2B6B}"/>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227A90F-007C-4580-BFBD-D06D192DBFA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5100998-8961-4F7D-8830-5624D43029A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D631E3B-CAB0-409B-89EC-0E52AAEFB99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BB41216-7D65-4CCB-83FB-4F37FEAD3CA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B759349-7F46-4525-BB5E-DE604F0640E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38504</xdr:rowOff>
    </xdr:from>
    <xdr:to>
      <xdr:col>55</xdr:col>
      <xdr:colOff>50800</xdr:colOff>
      <xdr:row>63</xdr:row>
      <xdr:rowOff>140104</xdr:rowOff>
    </xdr:to>
    <xdr:sp macro="" textlink="">
      <xdr:nvSpPr>
        <xdr:cNvPr id="246" name="楕円 245">
          <a:extLst>
            <a:ext uri="{FF2B5EF4-FFF2-40B4-BE49-F238E27FC236}">
              <a16:creationId xmlns:a16="http://schemas.microsoft.com/office/drawing/2014/main" id="{FB8BBD02-D871-451A-A312-A3E265DEDDAD}"/>
            </a:ext>
          </a:extLst>
        </xdr:cNvPr>
        <xdr:cNvSpPr/>
      </xdr:nvSpPr>
      <xdr:spPr>
        <a:xfrm>
          <a:off x="10426700" y="1083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16931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BFF5D28F-7F8F-4D6D-BCEA-097B52FB533B}"/>
            </a:ext>
          </a:extLst>
        </xdr:cNvPr>
        <xdr:cNvSpPr txBox="1"/>
      </xdr:nvSpPr>
      <xdr:spPr>
        <a:xfrm>
          <a:off x="10515600" y="1081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44525</xdr:rowOff>
    </xdr:from>
    <xdr:to>
      <xdr:col>50</xdr:col>
      <xdr:colOff>165100</xdr:colOff>
      <xdr:row>63</xdr:row>
      <xdr:rowOff>146125</xdr:rowOff>
    </xdr:to>
    <xdr:sp macro="" textlink="">
      <xdr:nvSpPr>
        <xdr:cNvPr id="248" name="楕円 247">
          <a:extLst>
            <a:ext uri="{FF2B5EF4-FFF2-40B4-BE49-F238E27FC236}">
              <a16:creationId xmlns:a16="http://schemas.microsoft.com/office/drawing/2014/main" id="{800FC984-4A67-4929-9F0D-E05EDD05EA82}"/>
            </a:ext>
          </a:extLst>
        </xdr:cNvPr>
        <xdr:cNvSpPr/>
      </xdr:nvSpPr>
      <xdr:spPr>
        <a:xfrm>
          <a:off x="9588500" y="1084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89304</xdr:rowOff>
    </xdr:from>
    <xdr:to>
      <xdr:col>55</xdr:col>
      <xdr:colOff>0</xdr:colOff>
      <xdr:row>63</xdr:row>
      <xdr:rowOff>95325</xdr:rowOff>
    </xdr:to>
    <xdr:cxnSp macro="">
      <xdr:nvCxnSpPr>
        <xdr:cNvPr id="249" name="直線コネクタ 248">
          <a:extLst>
            <a:ext uri="{FF2B5EF4-FFF2-40B4-BE49-F238E27FC236}">
              <a16:creationId xmlns:a16="http://schemas.microsoft.com/office/drawing/2014/main" id="{3F27EEBD-5007-4EB3-8114-7F33EE4AE72A}"/>
            </a:ext>
          </a:extLst>
        </xdr:cNvPr>
        <xdr:cNvCxnSpPr/>
      </xdr:nvCxnSpPr>
      <xdr:spPr>
        <a:xfrm flipV="1">
          <a:off x="9639300" y="10890654"/>
          <a:ext cx="838200" cy="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67364</xdr:rowOff>
    </xdr:from>
    <xdr:to>
      <xdr:col>46</xdr:col>
      <xdr:colOff>38100</xdr:colOff>
      <xdr:row>63</xdr:row>
      <xdr:rowOff>168964</xdr:rowOff>
    </xdr:to>
    <xdr:sp macro="" textlink="">
      <xdr:nvSpPr>
        <xdr:cNvPr id="250" name="楕円 249">
          <a:extLst>
            <a:ext uri="{FF2B5EF4-FFF2-40B4-BE49-F238E27FC236}">
              <a16:creationId xmlns:a16="http://schemas.microsoft.com/office/drawing/2014/main" id="{58F5EF58-98F6-41E3-870F-039252CFDEA4}"/>
            </a:ext>
          </a:extLst>
        </xdr:cNvPr>
        <xdr:cNvSpPr/>
      </xdr:nvSpPr>
      <xdr:spPr>
        <a:xfrm>
          <a:off x="8699500" y="108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95325</xdr:rowOff>
    </xdr:from>
    <xdr:to>
      <xdr:col>50</xdr:col>
      <xdr:colOff>114300</xdr:colOff>
      <xdr:row>63</xdr:row>
      <xdr:rowOff>118164</xdr:rowOff>
    </xdr:to>
    <xdr:cxnSp macro="">
      <xdr:nvCxnSpPr>
        <xdr:cNvPr id="251" name="直線コネクタ 250">
          <a:extLst>
            <a:ext uri="{FF2B5EF4-FFF2-40B4-BE49-F238E27FC236}">
              <a16:creationId xmlns:a16="http://schemas.microsoft.com/office/drawing/2014/main" id="{214C97A4-F52F-4E50-B760-EDD16425EF2B}"/>
            </a:ext>
          </a:extLst>
        </xdr:cNvPr>
        <xdr:cNvCxnSpPr/>
      </xdr:nvCxnSpPr>
      <xdr:spPr>
        <a:xfrm flipV="1">
          <a:off x="8750300" y="10896675"/>
          <a:ext cx="889000" cy="2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91058</xdr:rowOff>
    </xdr:from>
    <xdr:to>
      <xdr:col>41</xdr:col>
      <xdr:colOff>101600</xdr:colOff>
      <xdr:row>64</xdr:row>
      <xdr:rowOff>21208</xdr:rowOff>
    </xdr:to>
    <xdr:sp macro="" textlink="">
      <xdr:nvSpPr>
        <xdr:cNvPr id="252" name="楕円 251">
          <a:extLst>
            <a:ext uri="{FF2B5EF4-FFF2-40B4-BE49-F238E27FC236}">
              <a16:creationId xmlns:a16="http://schemas.microsoft.com/office/drawing/2014/main" id="{4ED42E1E-7F9B-4E55-AAA2-A5F3F3FAAC1D}"/>
            </a:ext>
          </a:extLst>
        </xdr:cNvPr>
        <xdr:cNvSpPr/>
      </xdr:nvSpPr>
      <xdr:spPr>
        <a:xfrm>
          <a:off x="7810500" y="1089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118164</xdr:rowOff>
    </xdr:from>
    <xdr:to>
      <xdr:col>45</xdr:col>
      <xdr:colOff>177800</xdr:colOff>
      <xdr:row>63</xdr:row>
      <xdr:rowOff>141858</xdr:rowOff>
    </xdr:to>
    <xdr:cxnSp macro="">
      <xdr:nvCxnSpPr>
        <xdr:cNvPr id="253" name="直線コネクタ 252">
          <a:extLst>
            <a:ext uri="{FF2B5EF4-FFF2-40B4-BE49-F238E27FC236}">
              <a16:creationId xmlns:a16="http://schemas.microsoft.com/office/drawing/2014/main" id="{55C52C60-6473-4495-B685-6F82CE5A150D}"/>
            </a:ext>
          </a:extLst>
        </xdr:cNvPr>
        <xdr:cNvCxnSpPr/>
      </xdr:nvCxnSpPr>
      <xdr:spPr>
        <a:xfrm flipV="1">
          <a:off x="7861300" y="10919514"/>
          <a:ext cx="889000" cy="2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92751</xdr:rowOff>
    </xdr:from>
    <xdr:to>
      <xdr:col>36</xdr:col>
      <xdr:colOff>165100</xdr:colOff>
      <xdr:row>64</xdr:row>
      <xdr:rowOff>22901</xdr:rowOff>
    </xdr:to>
    <xdr:sp macro="" textlink="">
      <xdr:nvSpPr>
        <xdr:cNvPr id="254" name="楕円 253">
          <a:extLst>
            <a:ext uri="{FF2B5EF4-FFF2-40B4-BE49-F238E27FC236}">
              <a16:creationId xmlns:a16="http://schemas.microsoft.com/office/drawing/2014/main" id="{B5B2C5B7-F66F-49FC-B62A-FE6BB11D8E58}"/>
            </a:ext>
          </a:extLst>
        </xdr:cNvPr>
        <xdr:cNvSpPr/>
      </xdr:nvSpPr>
      <xdr:spPr>
        <a:xfrm>
          <a:off x="6921500" y="1089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141858</xdr:rowOff>
    </xdr:from>
    <xdr:to>
      <xdr:col>41</xdr:col>
      <xdr:colOff>50800</xdr:colOff>
      <xdr:row>63</xdr:row>
      <xdr:rowOff>143551</xdr:rowOff>
    </xdr:to>
    <xdr:cxnSp macro="">
      <xdr:nvCxnSpPr>
        <xdr:cNvPr id="255" name="直線コネクタ 254">
          <a:extLst>
            <a:ext uri="{FF2B5EF4-FFF2-40B4-BE49-F238E27FC236}">
              <a16:creationId xmlns:a16="http://schemas.microsoft.com/office/drawing/2014/main" id="{4DDF1D69-937C-414A-B145-7315F4949984}"/>
            </a:ext>
          </a:extLst>
        </xdr:cNvPr>
        <xdr:cNvCxnSpPr/>
      </xdr:nvCxnSpPr>
      <xdr:spPr>
        <a:xfrm flipV="1">
          <a:off x="6972300" y="10943208"/>
          <a:ext cx="889000" cy="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0456AAB-3227-4A2B-B3EA-94EE2C773E76}"/>
            </a:ext>
          </a:extLst>
        </xdr:cNvPr>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EC13E57-338B-4A3A-920C-5C1B49BB376A}"/>
            </a:ext>
          </a:extLst>
        </xdr:cNvPr>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DC8B0202-8C80-44FD-89E3-BE69065C1063}"/>
            </a:ext>
          </a:extLst>
        </xdr:cNvPr>
        <xdr:cNvSpPr txBox="1"/>
      </xdr:nvSpPr>
      <xdr:spPr>
        <a:xfrm>
          <a:off x="7561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E86CE15-F5F1-4050-AC88-9372A954F867}"/>
            </a:ext>
          </a:extLst>
        </xdr:cNvPr>
        <xdr:cNvSpPr txBox="1"/>
      </xdr:nvSpPr>
      <xdr:spPr>
        <a:xfrm>
          <a:off x="6672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137252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DCC1BC9-2EF6-459F-929A-24CCE37D2315}"/>
            </a:ext>
          </a:extLst>
        </xdr:cNvPr>
        <xdr:cNvSpPr txBox="1"/>
      </xdr:nvSpPr>
      <xdr:spPr>
        <a:xfrm>
          <a:off x="9327095" y="1093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160091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33E6BE9F-981D-4820-8EB9-7FD94B7E947C}"/>
            </a:ext>
          </a:extLst>
        </xdr:cNvPr>
        <xdr:cNvSpPr txBox="1"/>
      </xdr:nvSpPr>
      <xdr:spPr>
        <a:xfrm>
          <a:off x="8450795" y="10961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12335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C6E2A7A7-2575-4429-8834-FD98FDDE106C}"/>
            </a:ext>
          </a:extLst>
        </xdr:cNvPr>
        <xdr:cNvSpPr txBox="1"/>
      </xdr:nvSpPr>
      <xdr:spPr>
        <a:xfrm>
          <a:off x="7561795" y="10985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14028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5BAE662-E670-40EF-AC12-E7DE2A49AC9D}"/>
            </a:ext>
          </a:extLst>
        </xdr:cNvPr>
        <xdr:cNvSpPr txBox="1"/>
      </xdr:nvSpPr>
      <xdr:spPr>
        <a:xfrm>
          <a:off x="6672795" y="1098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211642E-3E51-4963-BF2B-42DADAEAA91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07E51D4-D2CD-4F72-AB4D-622DAC5DB2F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C2B7214-75DD-4161-8642-2E884CAECAF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96D74F8-5819-457A-8414-D7EC5762307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9A569ABF-C52D-4AAE-A703-A4C4F9AF0BE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3235D36-3B3C-402F-8CFA-81CC2E5C5C8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EC0BCE39-81EB-457E-8CB2-C41DB238D2E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340961A-8CFF-44CA-A80C-FDC6670FEB3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9835FC9-0C01-417A-9268-3E4438D90AE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7BF4F22-A451-4784-920C-21B9B95591B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5A61398-90E5-4275-B8B8-E724A902975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E1CA16A6-218D-4F5E-8124-B37401ED2E5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BCCCCE89-0F9A-4989-A2B5-A70DF2E5501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A06BB99-3E53-4FA9-9187-32782A21C28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3E775AF-D4A9-4519-A513-6C5D114D2BB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48E9405-63CA-4377-88D4-AD77F927749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AA2771B-5071-456A-B266-92038645C64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DC9D161-BD14-477D-973C-EF63CC53450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53FC1297-D53E-4884-8FC8-35231B80AE2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A1E62A4-740A-406C-AD7D-3DC00412E73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712CEA5F-029E-44DD-94F5-9FF25792B49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6C41F0C-FA54-453E-A9B1-AFDCA2105AD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5881B0A0-9BCA-4442-8A26-856832DD5EE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BDF23CF-6375-4CD2-AAA3-EB33ABABFC3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23B0F1CF-C605-4A29-AA4C-147964E7B4FA}"/>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AB837076-00DC-475F-AC20-5A4BD7C8614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87D05142-A7C4-406B-BA71-3C1B5F7669A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8D2D46AF-A48F-4073-A327-5C8F475488D1}"/>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D06172B6-17DE-4DD4-AF62-23E532F766E2}"/>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97172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BF07F91F-D97A-4277-B311-639D6558321C}"/>
            </a:ext>
          </a:extLst>
        </xdr:cNvPr>
        <xdr:cNvSpPr txBox="1"/>
      </xdr:nvSpPr>
      <xdr:spPr>
        <a:xfrm>
          <a:off x="4673600" y="1415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D624DDB8-D9C5-4930-A2D2-FD349E128B99}"/>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4A15E12D-37A7-4E72-A7F5-90B5EB53F884}"/>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155A0345-E329-41DA-880D-68B982442AA5}"/>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CE56CC26-01FC-4E28-991C-F795ED17340B}"/>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F05BF6F4-DDE1-4768-8CAD-1DEF6AFE27E5}"/>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DE54408-A4A8-41A0-A409-85CB7963F8E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D3CCFC3-935E-48D1-8ED7-5B5C11F762E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250DD2B-608B-4D3F-94A9-36B699794DC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D580726-FCCC-4D0C-8ABA-B5DBD6F5FC2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3B6EBEA-428E-4788-BF82-D8566446CE6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xdr:rowOff>
    </xdr:from>
    <xdr:to>
      <xdr:col>24</xdr:col>
      <xdr:colOff>114300</xdr:colOff>
      <xdr:row>82</xdr:row>
      <xdr:rowOff>106045</xdr:rowOff>
    </xdr:to>
    <xdr:sp macro="" textlink="">
      <xdr:nvSpPr>
        <xdr:cNvPr id="304" name="楕円 303">
          <a:extLst>
            <a:ext uri="{FF2B5EF4-FFF2-40B4-BE49-F238E27FC236}">
              <a16:creationId xmlns:a16="http://schemas.microsoft.com/office/drawing/2014/main" id="{EE9AF2C0-2204-406D-9285-FAA1D017689D}"/>
            </a:ext>
          </a:extLst>
        </xdr:cNvPr>
        <xdr:cNvSpPr/>
      </xdr:nvSpPr>
      <xdr:spPr>
        <a:xfrm>
          <a:off x="45847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27322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EB70476-8758-41BA-8D5C-9CBF30265681}"/>
            </a:ext>
          </a:extLst>
        </xdr:cNvPr>
        <xdr:cNvSpPr txBox="1"/>
      </xdr:nvSpPr>
      <xdr:spPr>
        <a:xfrm>
          <a:off x="4673600"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143511</xdr:rowOff>
    </xdr:from>
    <xdr:to>
      <xdr:col>20</xdr:col>
      <xdr:colOff>38100</xdr:colOff>
      <xdr:row>82</xdr:row>
      <xdr:rowOff>73661</xdr:rowOff>
    </xdr:to>
    <xdr:sp macro="" textlink="">
      <xdr:nvSpPr>
        <xdr:cNvPr id="306" name="楕円 305">
          <a:extLst>
            <a:ext uri="{FF2B5EF4-FFF2-40B4-BE49-F238E27FC236}">
              <a16:creationId xmlns:a16="http://schemas.microsoft.com/office/drawing/2014/main" id="{F93257DF-8403-4F4A-BF03-9A12A96EDDB6}"/>
            </a:ext>
          </a:extLst>
        </xdr:cNvPr>
        <xdr:cNvSpPr/>
      </xdr:nvSpPr>
      <xdr:spPr>
        <a:xfrm>
          <a:off x="3746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22861</xdr:rowOff>
    </xdr:from>
    <xdr:to>
      <xdr:col>24</xdr:col>
      <xdr:colOff>63500</xdr:colOff>
      <xdr:row>82</xdr:row>
      <xdr:rowOff>55245</xdr:rowOff>
    </xdr:to>
    <xdr:cxnSp macro="">
      <xdr:nvCxnSpPr>
        <xdr:cNvPr id="307" name="直線コネクタ 306">
          <a:extLst>
            <a:ext uri="{FF2B5EF4-FFF2-40B4-BE49-F238E27FC236}">
              <a16:creationId xmlns:a16="http://schemas.microsoft.com/office/drawing/2014/main" id="{0AA7053D-9C54-43E7-B9E4-D8BC08740A56}"/>
            </a:ext>
          </a:extLst>
        </xdr:cNvPr>
        <xdr:cNvCxnSpPr/>
      </xdr:nvCxnSpPr>
      <xdr:spPr>
        <a:xfrm>
          <a:off x="3797300" y="1408176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109220</xdr:rowOff>
    </xdr:from>
    <xdr:to>
      <xdr:col>15</xdr:col>
      <xdr:colOff>101600</xdr:colOff>
      <xdr:row>82</xdr:row>
      <xdr:rowOff>39370</xdr:rowOff>
    </xdr:to>
    <xdr:sp macro="" textlink="">
      <xdr:nvSpPr>
        <xdr:cNvPr id="308" name="楕円 307">
          <a:extLst>
            <a:ext uri="{FF2B5EF4-FFF2-40B4-BE49-F238E27FC236}">
              <a16:creationId xmlns:a16="http://schemas.microsoft.com/office/drawing/2014/main" id="{41E2C977-145C-46A0-A19C-5C1E42CDF91B}"/>
            </a:ext>
          </a:extLst>
        </xdr:cNvPr>
        <xdr:cNvSpPr/>
      </xdr:nvSpPr>
      <xdr:spPr>
        <a:xfrm>
          <a:off x="2857500" y="1399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160020</xdr:rowOff>
    </xdr:from>
    <xdr:to>
      <xdr:col>19</xdr:col>
      <xdr:colOff>177800</xdr:colOff>
      <xdr:row>82</xdr:row>
      <xdr:rowOff>22861</xdr:rowOff>
    </xdr:to>
    <xdr:cxnSp macro="">
      <xdr:nvCxnSpPr>
        <xdr:cNvPr id="309" name="直線コネクタ 308">
          <a:extLst>
            <a:ext uri="{FF2B5EF4-FFF2-40B4-BE49-F238E27FC236}">
              <a16:creationId xmlns:a16="http://schemas.microsoft.com/office/drawing/2014/main" id="{2E0452D6-F60F-493A-B491-AB5DF751070B}"/>
            </a:ext>
          </a:extLst>
        </xdr:cNvPr>
        <xdr:cNvCxnSpPr/>
      </xdr:nvCxnSpPr>
      <xdr:spPr>
        <a:xfrm>
          <a:off x="2908300" y="140474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71120</xdr:rowOff>
    </xdr:from>
    <xdr:to>
      <xdr:col>10</xdr:col>
      <xdr:colOff>165100</xdr:colOff>
      <xdr:row>82</xdr:row>
      <xdr:rowOff>1270</xdr:rowOff>
    </xdr:to>
    <xdr:sp macro="" textlink="">
      <xdr:nvSpPr>
        <xdr:cNvPr id="310" name="楕円 309">
          <a:extLst>
            <a:ext uri="{FF2B5EF4-FFF2-40B4-BE49-F238E27FC236}">
              <a16:creationId xmlns:a16="http://schemas.microsoft.com/office/drawing/2014/main" id="{85C473DE-A936-45E7-8CAC-DCA0D6AF9D13}"/>
            </a:ext>
          </a:extLst>
        </xdr:cNvPr>
        <xdr:cNvSpPr/>
      </xdr:nvSpPr>
      <xdr:spPr>
        <a:xfrm>
          <a:off x="1968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121920</xdr:rowOff>
    </xdr:from>
    <xdr:to>
      <xdr:col>15</xdr:col>
      <xdr:colOff>50800</xdr:colOff>
      <xdr:row>81</xdr:row>
      <xdr:rowOff>160020</xdr:rowOff>
    </xdr:to>
    <xdr:cxnSp macro="">
      <xdr:nvCxnSpPr>
        <xdr:cNvPr id="311" name="直線コネクタ 310">
          <a:extLst>
            <a:ext uri="{FF2B5EF4-FFF2-40B4-BE49-F238E27FC236}">
              <a16:creationId xmlns:a16="http://schemas.microsoft.com/office/drawing/2014/main" id="{8650BA98-E81E-447B-B157-5C8C2A60A3AD}"/>
            </a:ext>
          </a:extLst>
        </xdr:cNvPr>
        <xdr:cNvCxnSpPr/>
      </xdr:nvCxnSpPr>
      <xdr:spPr>
        <a:xfrm>
          <a:off x="2019300" y="140093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29211</xdr:rowOff>
    </xdr:from>
    <xdr:to>
      <xdr:col>6</xdr:col>
      <xdr:colOff>38100</xdr:colOff>
      <xdr:row>81</xdr:row>
      <xdr:rowOff>130811</xdr:rowOff>
    </xdr:to>
    <xdr:sp macro="" textlink="">
      <xdr:nvSpPr>
        <xdr:cNvPr id="312" name="楕円 311">
          <a:extLst>
            <a:ext uri="{FF2B5EF4-FFF2-40B4-BE49-F238E27FC236}">
              <a16:creationId xmlns:a16="http://schemas.microsoft.com/office/drawing/2014/main" id="{2623703A-264D-4748-B8F8-F1ACA568FA58}"/>
            </a:ext>
          </a:extLst>
        </xdr:cNvPr>
        <xdr:cNvSpPr/>
      </xdr:nvSpPr>
      <xdr:spPr>
        <a:xfrm>
          <a:off x="1079500" y="139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80011</xdr:rowOff>
    </xdr:from>
    <xdr:to>
      <xdr:col>10</xdr:col>
      <xdr:colOff>114300</xdr:colOff>
      <xdr:row>81</xdr:row>
      <xdr:rowOff>121920</xdr:rowOff>
    </xdr:to>
    <xdr:cxnSp macro="">
      <xdr:nvCxnSpPr>
        <xdr:cNvPr id="313" name="直線コネクタ 312">
          <a:extLst>
            <a:ext uri="{FF2B5EF4-FFF2-40B4-BE49-F238E27FC236}">
              <a16:creationId xmlns:a16="http://schemas.microsoft.com/office/drawing/2014/main" id="{E6EAEFC0-37D0-406B-8A82-D6642BB791F1}"/>
            </a:ext>
          </a:extLst>
        </xdr:cNvPr>
        <xdr:cNvCxnSpPr/>
      </xdr:nvCxnSpPr>
      <xdr:spPr>
        <a:xfrm>
          <a:off x="1130300" y="139674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45738</xdr:rowOff>
    </xdr:from>
    <xdr:ext cx="405111" cy="259045"/>
    <xdr:sp macro="" textlink="">
      <xdr:nvSpPr>
        <xdr:cNvPr id="314" name="n_1aveValue【公営住宅】&#10;有形固定資産減価償却率">
          <a:extLst>
            <a:ext uri="{FF2B5EF4-FFF2-40B4-BE49-F238E27FC236}">
              <a16:creationId xmlns:a16="http://schemas.microsoft.com/office/drawing/2014/main" id="{85AF70BB-67A4-49CF-BF3E-1EC8B0DF42DC}"/>
            </a:ext>
          </a:extLst>
        </xdr:cNvPr>
        <xdr:cNvSpPr txBox="1"/>
      </xdr:nvSpPr>
      <xdr:spPr>
        <a:xfrm>
          <a:off x="3582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15" name="n_2aveValue【公営住宅】&#10;有形固定資産減価償却率">
          <a:extLst>
            <a:ext uri="{FF2B5EF4-FFF2-40B4-BE49-F238E27FC236}">
              <a16:creationId xmlns:a16="http://schemas.microsoft.com/office/drawing/2014/main" id="{FCD1EDF0-4731-4112-8186-ADF43755E7BB}"/>
            </a:ext>
          </a:extLst>
        </xdr:cNvPr>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E6FBD746-E75F-442A-9E70-AB7B318F0901}"/>
            </a:ext>
          </a:extLst>
        </xdr:cNvPr>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9DC095C7-3868-432B-9813-B35294399A5B}"/>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90188</xdr:rowOff>
    </xdr:from>
    <xdr:ext cx="405111" cy="259045"/>
    <xdr:sp macro="" textlink="">
      <xdr:nvSpPr>
        <xdr:cNvPr id="318" name="n_1mainValue【公営住宅】&#10;有形固定資産減価償却率">
          <a:extLst>
            <a:ext uri="{FF2B5EF4-FFF2-40B4-BE49-F238E27FC236}">
              <a16:creationId xmlns:a16="http://schemas.microsoft.com/office/drawing/2014/main" id="{A513B3EA-F540-47C4-A256-6FEA8013F916}"/>
            </a:ext>
          </a:extLst>
        </xdr:cNvPr>
        <xdr:cNvSpPr txBox="1"/>
      </xdr:nvSpPr>
      <xdr:spPr>
        <a:xfrm>
          <a:off x="35820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55897</xdr:rowOff>
    </xdr:from>
    <xdr:ext cx="405111" cy="259045"/>
    <xdr:sp macro="" textlink="">
      <xdr:nvSpPr>
        <xdr:cNvPr id="319" name="n_2mainValue【公営住宅】&#10;有形固定資産減価償却率">
          <a:extLst>
            <a:ext uri="{FF2B5EF4-FFF2-40B4-BE49-F238E27FC236}">
              <a16:creationId xmlns:a16="http://schemas.microsoft.com/office/drawing/2014/main" id="{DB640006-22D9-4E58-A45C-1B9D20235895}"/>
            </a:ext>
          </a:extLst>
        </xdr:cNvPr>
        <xdr:cNvSpPr txBox="1"/>
      </xdr:nvSpPr>
      <xdr:spPr>
        <a:xfrm>
          <a:off x="2705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17797</xdr:rowOff>
    </xdr:from>
    <xdr:ext cx="405111" cy="259045"/>
    <xdr:sp macro="" textlink="">
      <xdr:nvSpPr>
        <xdr:cNvPr id="320" name="n_3mainValue【公営住宅】&#10;有形固定資産減価償却率">
          <a:extLst>
            <a:ext uri="{FF2B5EF4-FFF2-40B4-BE49-F238E27FC236}">
              <a16:creationId xmlns:a16="http://schemas.microsoft.com/office/drawing/2014/main" id="{D6AB4A01-DC4D-4EE2-B1FC-DB9103C94BB9}"/>
            </a:ext>
          </a:extLst>
        </xdr:cNvPr>
        <xdr:cNvSpPr txBox="1"/>
      </xdr:nvSpPr>
      <xdr:spPr>
        <a:xfrm>
          <a:off x="1816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147338</xdr:rowOff>
    </xdr:from>
    <xdr:ext cx="405111" cy="259045"/>
    <xdr:sp macro="" textlink="">
      <xdr:nvSpPr>
        <xdr:cNvPr id="321" name="n_4mainValue【公営住宅】&#10;有形固定資産減価償却率">
          <a:extLst>
            <a:ext uri="{FF2B5EF4-FFF2-40B4-BE49-F238E27FC236}">
              <a16:creationId xmlns:a16="http://schemas.microsoft.com/office/drawing/2014/main" id="{B36024E4-70B3-4E50-92D0-F33FFD71236E}"/>
            </a:ext>
          </a:extLst>
        </xdr:cNvPr>
        <xdr:cNvSpPr txBox="1"/>
      </xdr:nvSpPr>
      <xdr:spPr>
        <a:xfrm>
          <a:off x="927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7B3C9B6E-34DF-437A-A0FD-F74DDCAF56A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DEAFEB2-C591-458C-B35C-A8B7145C7FD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F8E394B-4539-4079-A26A-975C7F3421E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FBF6827-D8B8-4F5F-9B14-A50B424055B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3F2CCCA-2323-4CC2-91B6-4D67CE4D213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2BC1934-BCEC-4508-B508-250E87A3A5E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D666F2D-D228-43E2-9A4B-367F555C1AD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FE25173C-8EF1-465E-ACD5-0EBD7B3D41F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DB6504F-C657-4552-88FA-D1585C926A8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E1B8B3E-6BA2-4C6D-B732-8FA0F3B75AE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4980CD89-4187-4C6A-99A6-E310822A2BF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BEDDFEAD-51FF-441E-A1AD-E0F74B53507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AA46F47B-1AC1-45B4-9F79-1FE929C71E7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85B7A34F-60F8-46B5-9246-76CB461EB35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187FD3C2-2F1F-463E-9BC7-10C2A886C1C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E23B0E16-50E2-4C54-84F3-1937D6C35F8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7F37EFC4-C4E8-4516-A0BF-5AC09883D4F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B64F1530-C163-450B-A58D-90FB6C48D6F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6D7A8104-779D-4FD7-A902-299E32FF5AD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C2CAF30A-0E9C-45E8-977F-AB00C83B57D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5AF3B97B-7DCA-408D-9680-54D81979528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C4CC8268-D5C4-45BE-91C7-CB193AB7FDD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DD609F20-257D-4583-BF4B-C7FEFCF5880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578DCB26-41BB-49CA-A4B9-0F0262EBE4DC}"/>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B83D5079-37CC-487C-9DE8-1B60CC7A1A94}"/>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F946644C-11E6-4833-986A-2CD7921B9C79}"/>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FCA9D58E-7B94-45F2-B16F-48AF75D30954}"/>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E792EA56-6EBF-4A2B-B6A5-13B35E80995A}"/>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a:extLst>
            <a:ext uri="{FF2B5EF4-FFF2-40B4-BE49-F238E27FC236}">
              <a16:creationId xmlns:a16="http://schemas.microsoft.com/office/drawing/2014/main" id="{E7B448C5-1430-464E-92A3-7206F9576937}"/>
            </a:ext>
          </a:extLst>
        </xdr:cNvPr>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F3A2CAD4-B0C6-423E-888B-91B76B639F71}"/>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9157E741-9B85-45DF-9C73-C7D26D1757C1}"/>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01330A8D-484A-4EAE-834E-6C755E01BA64}"/>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A0B59B5B-9407-4CB0-B69C-7B6B433FEDB2}"/>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a:extLst>
            <a:ext uri="{FF2B5EF4-FFF2-40B4-BE49-F238E27FC236}">
              <a16:creationId xmlns:a16="http://schemas.microsoft.com/office/drawing/2014/main" id="{E3DA4A1E-2FA8-4616-9FF8-AC14C6C4AC60}"/>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EA99250-3559-47AB-AC8D-0B9A61261C4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1DB3FFE-B6D3-43A3-B81B-719AE2F4210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8764B0B-1E99-4C20-A024-D4F95C442EB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13C4495-7A82-41DA-90F0-93B101C399A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736AE13-49B0-4BE4-836F-C99BECA6C8E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137985</xdr:rowOff>
    </xdr:from>
    <xdr:to>
      <xdr:col>55</xdr:col>
      <xdr:colOff>50800</xdr:colOff>
      <xdr:row>85</xdr:row>
      <xdr:rowOff>68135</xdr:rowOff>
    </xdr:to>
    <xdr:sp macro="" textlink="">
      <xdr:nvSpPr>
        <xdr:cNvPr id="361" name="楕円 360">
          <a:extLst>
            <a:ext uri="{FF2B5EF4-FFF2-40B4-BE49-F238E27FC236}">
              <a16:creationId xmlns:a16="http://schemas.microsoft.com/office/drawing/2014/main" id="{0F8C36A9-1415-4FEE-B254-88B1802590DC}"/>
            </a:ext>
          </a:extLst>
        </xdr:cNvPr>
        <xdr:cNvSpPr/>
      </xdr:nvSpPr>
      <xdr:spPr>
        <a:xfrm>
          <a:off x="10426700" y="1453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116412</xdr:rowOff>
    </xdr:from>
    <xdr:ext cx="469744" cy="259045"/>
    <xdr:sp macro="" textlink="">
      <xdr:nvSpPr>
        <xdr:cNvPr id="362" name="【公営住宅】&#10;一人当たり面積該当値テキスト">
          <a:extLst>
            <a:ext uri="{FF2B5EF4-FFF2-40B4-BE49-F238E27FC236}">
              <a16:creationId xmlns:a16="http://schemas.microsoft.com/office/drawing/2014/main" id="{3C5E0F35-A8CD-47CE-B56B-0ADCFBD8677F}"/>
            </a:ext>
          </a:extLst>
        </xdr:cNvPr>
        <xdr:cNvSpPr txBox="1"/>
      </xdr:nvSpPr>
      <xdr:spPr>
        <a:xfrm>
          <a:off x="10515600" y="1451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136461</xdr:rowOff>
    </xdr:from>
    <xdr:to>
      <xdr:col>50</xdr:col>
      <xdr:colOff>165100</xdr:colOff>
      <xdr:row>85</xdr:row>
      <xdr:rowOff>66611</xdr:rowOff>
    </xdr:to>
    <xdr:sp macro="" textlink="">
      <xdr:nvSpPr>
        <xdr:cNvPr id="363" name="楕円 362">
          <a:extLst>
            <a:ext uri="{FF2B5EF4-FFF2-40B4-BE49-F238E27FC236}">
              <a16:creationId xmlns:a16="http://schemas.microsoft.com/office/drawing/2014/main" id="{00513D6A-B966-4ECB-86EE-A4D045305F22}"/>
            </a:ext>
          </a:extLst>
        </xdr:cNvPr>
        <xdr:cNvSpPr/>
      </xdr:nvSpPr>
      <xdr:spPr>
        <a:xfrm>
          <a:off x="9588500" y="1453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15811</xdr:rowOff>
    </xdr:from>
    <xdr:to>
      <xdr:col>55</xdr:col>
      <xdr:colOff>0</xdr:colOff>
      <xdr:row>85</xdr:row>
      <xdr:rowOff>17335</xdr:rowOff>
    </xdr:to>
    <xdr:cxnSp macro="">
      <xdr:nvCxnSpPr>
        <xdr:cNvPr id="364" name="直線コネクタ 363">
          <a:extLst>
            <a:ext uri="{FF2B5EF4-FFF2-40B4-BE49-F238E27FC236}">
              <a16:creationId xmlns:a16="http://schemas.microsoft.com/office/drawing/2014/main" id="{F94C8A8B-2E3D-4B6D-AE19-7700695FED99}"/>
            </a:ext>
          </a:extLst>
        </xdr:cNvPr>
        <xdr:cNvCxnSpPr/>
      </xdr:nvCxnSpPr>
      <xdr:spPr>
        <a:xfrm>
          <a:off x="9639300" y="14589061"/>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134365</xdr:rowOff>
    </xdr:from>
    <xdr:to>
      <xdr:col>46</xdr:col>
      <xdr:colOff>38100</xdr:colOff>
      <xdr:row>85</xdr:row>
      <xdr:rowOff>64515</xdr:rowOff>
    </xdr:to>
    <xdr:sp macro="" textlink="">
      <xdr:nvSpPr>
        <xdr:cNvPr id="365" name="楕円 364">
          <a:extLst>
            <a:ext uri="{FF2B5EF4-FFF2-40B4-BE49-F238E27FC236}">
              <a16:creationId xmlns:a16="http://schemas.microsoft.com/office/drawing/2014/main" id="{6FB9B04B-DFB7-4483-B115-D091E9D9A211}"/>
            </a:ext>
          </a:extLst>
        </xdr:cNvPr>
        <xdr:cNvSpPr/>
      </xdr:nvSpPr>
      <xdr:spPr>
        <a:xfrm>
          <a:off x="8699500" y="1453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13715</xdr:rowOff>
    </xdr:from>
    <xdr:to>
      <xdr:col>50</xdr:col>
      <xdr:colOff>114300</xdr:colOff>
      <xdr:row>85</xdr:row>
      <xdr:rowOff>15811</xdr:rowOff>
    </xdr:to>
    <xdr:cxnSp macro="">
      <xdr:nvCxnSpPr>
        <xdr:cNvPr id="366" name="直線コネクタ 365">
          <a:extLst>
            <a:ext uri="{FF2B5EF4-FFF2-40B4-BE49-F238E27FC236}">
              <a16:creationId xmlns:a16="http://schemas.microsoft.com/office/drawing/2014/main" id="{99BAD1CF-D8E2-4B7B-B492-C37D85C68ECF}"/>
            </a:ext>
          </a:extLst>
        </xdr:cNvPr>
        <xdr:cNvCxnSpPr/>
      </xdr:nvCxnSpPr>
      <xdr:spPr>
        <a:xfrm>
          <a:off x="8750300" y="14586965"/>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131318</xdr:rowOff>
    </xdr:from>
    <xdr:to>
      <xdr:col>41</xdr:col>
      <xdr:colOff>101600</xdr:colOff>
      <xdr:row>85</xdr:row>
      <xdr:rowOff>61468</xdr:rowOff>
    </xdr:to>
    <xdr:sp macro="" textlink="">
      <xdr:nvSpPr>
        <xdr:cNvPr id="367" name="楕円 366">
          <a:extLst>
            <a:ext uri="{FF2B5EF4-FFF2-40B4-BE49-F238E27FC236}">
              <a16:creationId xmlns:a16="http://schemas.microsoft.com/office/drawing/2014/main" id="{B208DE9F-E7D2-4F5D-AB56-55398A818F4D}"/>
            </a:ext>
          </a:extLst>
        </xdr:cNvPr>
        <xdr:cNvSpPr/>
      </xdr:nvSpPr>
      <xdr:spPr>
        <a:xfrm>
          <a:off x="7810500" y="145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10668</xdr:rowOff>
    </xdr:from>
    <xdr:to>
      <xdr:col>45</xdr:col>
      <xdr:colOff>177800</xdr:colOff>
      <xdr:row>85</xdr:row>
      <xdr:rowOff>13715</xdr:rowOff>
    </xdr:to>
    <xdr:cxnSp macro="">
      <xdr:nvCxnSpPr>
        <xdr:cNvPr id="368" name="直線コネクタ 367">
          <a:extLst>
            <a:ext uri="{FF2B5EF4-FFF2-40B4-BE49-F238E27FC236}">
              <a16:creationId xmlns:a16="http://schemas.microsoft.com/office/drawing/2014/main" id="{E25C4C57-3223-4A0D-ABC7-B49FE82AC658}"/>
            </a:ext>
          </a:extLst>
        </xdr:cNvPr>
        <xdr:cNvCxnSpPr/>
      </xdr:nvCxnSpPr>
      <xdr:spPr>
        <a:xfrm>
          <a:off x="7861300" y="14583918"/>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127699</xdr:rowOff>
    </xdr:from>
    <xdr:to>
      <xdr:col>36</xdr:col>
      <xdr:colOff>165100</xdr:colOff>
      <xdr:row>85</xdr:row>
      <xdr:rowOff>57849</xdr:rowOff>
    </xdr:to>
    <xdr:sp macro="" textlink="">
      <xdr:nvSpPr>
        <xdr:cNvPr id="369" name="楕円 368">
          <a:extLst>
            <a:ext uri="{FF2B5EF4-FFF2-40B4-BE49-F238E27FC236}">
              <a16:creationId xmlns:a16="http://schemas.microsoft.com/office/drawing/2014/main" id="{D98A5448-62C5-41F0-ACD5-C68D1B7B617F}"/>
            </a:ext>
          </a:extLst>
        </xdr:cNvPr>
        <xdr:cNvSpPr/>
      </xdr:nvSpPr>
      <xdr:spPr>
        <a:xfrm>
          <a:off x="6921500" y="1452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7049</xdr:rowOff>
    </xdr:from>
    <xdr:to>
      <xdr:col>41</xdr:col>
      <xdr:colOff>50800</xdr:colOff>
      <xdr:row>85</xdr:row>
      <xdr:rowOff>10668</xdr:rowOff>
    </xdr:to>
    <xdr:cxnSp macro="">
      <xdr:nvCxnSpPr>
        <xdr:cNvPr id="370" name="直線コネクタ 369">
          <a:extLst>
            <a:ext uri="{FF2B5EF4-FFF2-40B4-BE49-F238E27FC236}">
              <a16:creationId xmlns:a16="http://schemas.microsoft.com/office/drawing/2014/main" id="{7B9B9C5F-42BB-4365-BADD-7FD54AD01755}"/>
            </a:ext>
          </a:extLst>
        </xdr:cNvPr>
        <xdr:cNvCxnSpPr/>
      </xdr:nvCxnSpPr>
      <xdr:spPr>
        <a:xfrm>
          <a:off x="6972300" y="14580299"/>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a:extLst>
            <a:ext uri="{FF2B5EF4-FFF2-40B4-BE49-F238E27FC236}">
              <a16:creationId xmlns:a16="http://schemas.microsoft.com/office/drawing/2014/main" id="{1F4349D7-3772-4BDE-97E5-EF4870772AF5}"/>
            </a:ext>
          </a:extLst>
        </xdr:cNvPr>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a:extLst>
            <a:ext uri="{FF2B5EF4-FFF2-40B4-BE49-F238E27FC236}">
              <a16:creationId xmlns:a16="http://schemas.microsoft.com/office/drawing/2014/main" id="{C6F83082-CFF8-4CEC-B7FF-18019A0BCE09}"/>
            </a:ext>
          </a:extLst>
        </xdr:cNvPr>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73" name="n_3aveValue【公営住宅】&#10;一人当たり面積">
          <a:extLst>
            <a:ext uri="{FF2B5EF4-FFF2-40B4-BE49-F238E27FC236}">
              <a16:creationId xmlns:a16="http://schemas.microsoft.com/office/drawing/2014/main" id="{1E693658-B38B-4F72-AE72-351BFE3EAD92}"/>
            </a:ext>
          </a:extLst>
        </xdr:cNvPr>
        <xdr:cNvSpPr txBox="1"/>
      </xdr:nvSpPr>
      <xdr:spPr>
        <a:xfrm>
          <a:off x="7626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74" name="n_4aveValue【公営住宅】&#10;一人当たり面積">
          <a:extLst>
            <a:ext uri="{FF2B5EF4-FFF2-40B4-BE49-F238E27FC236}">
              <a16:creationId xmlns:a16="http://schemas.microsoft.com/office/drawing/2014/main" id="{FE638512-7C9E-467F-8208-151B4D3A04F2}"/>
            </a:ext>
          </a:extLst>
        </xdr:cNvPr>
        <xdr:cNvSpPr txBox="1"/>
      </xdr:nvSpPr>
      <xdr:spPr>
        <a:xfrm>
          <a:off x="6737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57738</xdr:rowOff>
    </xdr:from>
    <xdr:ext cx="469744" cy="259045"/>
    <xdr:sp macro="" textlink="">
      <xdr:nvSpPr>
        <xdr:cNvPr id="375" name="n_1mainValue【公営住宅】&#10;一人当たり面積">
          <a:extLst>
            <a:ext uri="{FF2B5EF4-FFF2-40B4-BE49-F238E27FC236}">
              <a16:creationId xmlns:a16="http://schemas.microsoft.com/office/drawing/2014/main" id="{726DD0FE-6FEB-43E7-B726-BBA8850B34F2}"/>
            </a:ext>
          </a:extLst>
        </xdr:cNvPr>
        <xdr:cNvSpPr txBox="1"/>
      </xdr:nvSpPr>
      <xdr:spPr>
        <a:xfrm>
          <a:off x="9391727" y="1463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55642</xdr:rowOff>
    </xdr:from>
    <xdr:ext cx="469744" cy="259045"/>
    <xdr:sp macro="" textlink="">
      <xdr:nvSpPr>
        <xdr:cNvPr id="376" name="n_2mainValue【公営住宅】&#10;一人当たり面積">
          <a:extLst>
            <a:ext uri="{FF2B5EF4-FFF2-40B4-BE49-F238E27FC236}">
              <a16:creationId xmlns:a16="http://schemas.microsoft.com/office/drawing/2014/main" id="{A80328BF-AA43-4EE2-8C58-A2914409816B}"/>
            </a:ext>
          </a:extLst>
        </xdr:cNvPr>
        <xdr:cNvSpPr txBox="1"/>
      </xdr:nvSpPr>
      <xdr:spPr>
        <a:xfrm>
          <a:off x="8515427" y="1462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52595</xdr:rowOff>
    </xdr:from>
    <xdr:ext cx="469744" cy="259045"/>
    <xdr:sp macro="" textlink="">
      <xdr:nvSpPr>
        <xdr:cNvPr id="377" name="n_3mainValue【公営住宅】&#10;一人当たり面積">
          <a:extLst>
            <a:ext uri="{FF2B5EF4-FFF2-40B4-BE49-F238E27FC236}">
              <a16:creationId xmlns:a16="http://schemas.microsoft.com/office/drawing/2014/main" id="{62F447B6-BC85-4772-9D3C-F301C4B89523}"/>
            </a:ext>
          </a:extLst>
        </xdr:cNvPr>
        <xdr:cNvSpPr txBox="1"/>
      </xdr:nvSpPr>
      <xdr:spPr>
        <a:xfrm>
          <a:off x="7626427" y="1462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48976</xdr:rowOff>
    </xdr:from>
    <xdr:ext cx="469744" cy="259045"/>
    <xdr:sp macro="" textlink="">
      <xdr:nvSpPr>
        <xdr:cNvPr id="378" name="n_4mainValue【公営住宅】&#10;一人当たり面積">
          <a:extLst>
            <a:ext uri="{FF2B5EF4-FFF2-40B4-BE49-F238E27FC236}">
              <a16:creationId xmlns:a16="http://schemas.microsoft.com/office/drawing/2014/main" id="{21018C14-8D69-446F-9D4D-444BBABF4BD7}"/>
            </a:ext>
          </a:extLst>
        </xdr:cNvPr>
        <xdr:cNvSpPr txBox="1"/>
      </xdr:nvSpPr>
      <xdr:spPr>
        <a:xfrm>
          <a:off x="6737427" y="1462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E8EFBB7E-F26A-4B3C-B945-326F5BF1806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EAD74C11-F603-4507-9DF0-145D9F56798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ADC1A84B-2315-404A-AE4A-5D12D022FD8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11816DE0-D6B4-4DE1-B70C-0D98303020D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841C71C9-0659-4A57-B8CE-1FCF8064241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F1B1FCD0-85BD-4135-8BCD-73DA6F16B29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D4DFE6C-51F2-4D5F-BDE3-2E89C317340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A59D28EA-F309-4C9B-BBE0-71BD36CBCAD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24F02344-003A-495E-8778-74B73A7B123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8DAA4E38-255C-4270-960F-CB03D1BF6D8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9462840E-6924-4210-BDBC-931CE20CEDB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B1800B76-6918-4D00-9F12-50E8891D6D8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8A9DE524-28FE-493E-ADE5-D0FF880F1C8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563B0A11-EEB4-4032-91E3-382C1792D82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E5379CE5-509B-44DA-9B9F-980FE5B9FF5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9922A752-7B43-4EB3-9250-03EC5531C6F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15B714A8-153C-46F5-9129-4DAD2A07720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A0CF081B-00DC-4AC0-8C72-8CA9A60C4B3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F6F424BF-9F23-488E-8B9C-3F53588962B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7E79D68D-88C0-4A0E-9B8A-95785E4DB3E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876BD18A-20EF-4670-A1D1-F18DFD4A851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C95A6054-BB82-4F97-AE50-FB71533D280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C3B1ED6D-947A-4895-8F5F-0D1F8C98EE7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5318108F-866D-4F77-9E82-C32A573FAB9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91F09E47-9B12-4669-9CE5-C6A3030AFB3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108</xdr:row>
      <xdr:rowOff>128451</xdr:rowOff>
    </xdr:to>
    <xdr:cxnSp macro="">
      <xdr:nvCxnSpPr>
        <xdr:cNvPr id="404" name="直線コネクタ 403">
          <a:extLst>
            <a:ext uri="{FF2B5EF4-FFF2-40B4-BE49-F238E27FC236}">
              <a16:creationId xmlns:a16="http://schemas.microsoft.com/office/drawing/2014/main" id="{402588A7-8E77-499C-9BDF-46DA9A672F21}"/>
            </a:ext>
          </a:extLst>
        </xdr:cNvPr>
        <xdr:cNvCxnSpPr/>
      </xdr:nvCxnSpPr>
      <xdr:spPr>
        <a:xfrm flipV="1">
          <a:off x="4634865" y="17273451"/>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132278</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FC9372DE-FA99-4FA9-ABAF-013E6BD78B0B}"/>
            </a:ext>
          </a:extLst>
        </xdr:cNvPr>
        <xdr:cNvSpPr txBox="1"/>
      </xdr:nvSpPr>
      <xdr:spPr>
        <a:xfrm>
          <a:off x="4673600" y="1864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128451</xdr:rowOff>
    </xdr:from>
    <xdr:to>
      <xdr:col>24</xdr:col>
      <xdr:colOff>152400</xdr:colOff>
      <xdr:row>108</xdr:row>
      <xdr:rowOff>128451</xdr:rowOff>
    </xdr:to>
    <xdr:cxnSp macro="">
      <xdr:nvCxnSpPr>
        <xdr:cNvPr id="406" name="直線コネクタ 405">
          <a:extLst>
            <a:ext uri="{FF2B5EF4-FFF2-40B4-BE49-F238E27FC236}">
              <a16:creationId xmlns:a16="http://schemas.microsoft.com/office/drawing/2014/main" id="{8BB89329-152A-48C6-ADA9-69F29D48B12B}"/>
            </a:ext>
          </a:extLst>
        </xdr:cNvPr>
        <xdr:cNvCxnSpPr/>
      </xdr:nvCxnSpPr>
      <xdr:spPr>
        <a:xfrm>
          <a:off x="4546600" y="1864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7" name="【港湾・漁港】&#10;有形固定資産減価償却率最大値テキスト">
          <a:extLst>
            <a:ext uri="{FF2B5EF4-FFF2-40B4-BE49-F238E27FC236}">
              <a16:creationId xmlns:a16="http://schemas.microsoft.com/office/drawing/2014/main" id="{A69C9DF7-7E0C-453E-BCD6-3C3127F09880}"/>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08" name="直線コネクタ 407">
          <a:extLst>
            <a:ext uri="{FF2B5EF4-FFF2-40B4-BE49-F238E27FC236}">
              <a16:creationId xmlns:a16="http://schemas.microsoft.com/office/drawing/2014/main" id="{4B32D6DA-F9CB-4213-B5A1-52DADD6EB661}"/>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25054</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F6013182-7B42-45C6-9B0A-552B17787131}"/>
            </a:ext>
          </a:extLst>
        </xdr:cNvPr>
        <xdr:cNvSpPr txBox="1"/>
      </xdr:nvSpPr>
      <xdr:spPr>
        <a:xfrm>
          <a:off x="4673600" y="1802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46627</xdr:rowOff>
    </xdr:from>
    <xdr:to>
      <xdr:col>24</xdr:col>
      <xdr:colOff>114300</xdr:colOff>
      <xdr:row>105</xdr:row>
      <xdr:rowOff>148227</xdr:rowOff>
    </xdr:to>
    <xdr:sp macro="" textlink="">
      <xdr:nvSpPr>
        <xdr:cNvPr id="410" name="フローチャート: 判断 409">
          <a:extLst>
            <a:ext uri="{FF2B5EF4-FFF2-40B4-BE49-F238E27FC236}">
              <a16:creationId xmlns:a16="http://schemas.microsoft.com/office/drawing/2014/main" id="{7EF0C4A4-767A-4843-9ECE-E8A6859F9388}"/>
            </a:ext>
          </a:extLst>
        </xdr:cNvPr>
        <xdr:cNvSpPr/>
      </xdr:nvSpPr>
      <xdr:spPr>
        <a:xfrm>
          <a:off x="45847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411" name="フローチャート: 判断 410">
          <a:extLst>
            <a:ext uri="{FF2B5EF4-FFF2-40B4-BE49-F238E27FC236}">
              <a16:creationId xmlns:a16="http://schemas.microsoft.com/office/drawing/2014/main" id="{DF38F734-8EEA-46DC-A217-4D9A2E2F33A7}"/>
            </a:ext>
          </a:extLst>
        </xdr:cNvPr>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128270</xdr:rowOff>
    </xdr:from>
    <xdr:to>
      <xdr:col>15</xdr:col>
      <xdr:colOff>101600</xdr:colOff>
      <xdr:row>105</xdr:row>
      <xdr:rowOff>58420</xdr:rowOff>
    </xdr:to>
    <xdr:sp macro="" textlink="">
      <xdr:nvSpPr>
        <xdr:cNvPr id="412" name="フローチャート: 判断 411">
          <a:extLst>
            <a:ext uri="{FF2B5EF4-FFF2-40B4-BE49-F238E27FC236}">
              <a16:creationId xmlns:a16="http://schemas.microsoft.com/office/drawing/2014/main" id="{9051799B-1811-4E2F-A170-A1A12F65D37E}"/>
            </a:ext>
          </a:extLst>
        </xdr:cNvPr>
        <xdr:cNvSpPr/>
      </xdr:nvSpPr>
      <xdr:spPr>
        <a:xfrm>
          <a:off x="2857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20501</xdr:rowOff>
    </xdr:from>
    <xdr:to>
      <xdr:col>10</xdr:col>
      <xdr:colOff>165100</xdr:colOff>
      <xdr:row>104</xdr:row>
      <xdr:rowOff>122101</xdr:rowOff>
    </xdr:to>
    <xdr:sp macro="" textlink="">
      <xdr:nvSpPr>
        <xdr:cNvPr id="413" name="フローチャート: 判断 412">
          <a:extLst>
            <a:ext uri="{FF2B5EF4-FFF2-40B4-BE49-F238E27FC236}">
              <a16:creationId xmlns:a16="http://schemas.microsoft.com/office/drawing/2014/main" id="{B9FD03D4-7039-4003-B936-FD4B3759F724}"/>
            </a:ext>
          </a:extLst>
        </xdr:cNvPr>
        <xdr:cNvSpPr/>
      </xdr:nvSpPr>
      <xdr:spPr>
        <a:xfrm>
          <a:off x="1968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165826</xdr:rowOff>
    </xdr:from>
    <xdr:to>
      <xdr:col>6</xdr:col>
      <xdr:colOff>38100</xdr:colOff>
      <xdr:row>104</xdr:row>
      <xdr:rowOff>95976</xdr:rowOff>
    </xdr:to>
    <xdr:sp macro="" textlink="">
      <xdr:nvSpPr>
        <xdr:cNvPr id="414" name="フローチャート: 判断 413">
          <a:extLst>
            <a:ext uri="{FF2B5EF4-FFF2-40B4-BE49-F238E27FC236}">
              <a16:creationId xmlns:a16="http://schemas.microsoft.com/office/drawing/2014/main" id="{1B30779D-9A64-468C-8BB3-DC32586C34B1}"/>
            </a:ext>
          </a:extLst>
        </xdr:cNvPr>
        <xdr:cNvSpPr/>
      </xdr:nvSpPr>
      <xdr:spPr>
        <a:xfrm>
          <a:off x="1079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66348F1-1B84-44D8-86DA-AA9736A18DD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D62F1D7-9CBA-4688-BFF5-5F67D83FE99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37B9697-979B-4661-AC40-DDE2C712FB9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A022BBC-DF0A-40CD-8DFE-85C711314A5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2B3A4670-0D28-4649-9D4B-342B83CC4B3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54792</xdr:rowOff>
    </xdr:from>
    <xdr:to>
      <xdr:col>24</xdr:col>
      <xdr:colOff>114300</xdr:colOff>
      <xdr:row>104</xdr:row>
      <xdr:rowOff>156392</xdr:rowOff>
    </xdr:to>
    <xdr:sp macro="" textlink="">
      <xdr:nvSpPr>
        <xdr:cNvPr id="420" name="楕円 419">
          <a:extLst>
            <a:ext uri="{FF2B5EF4-FFF2-40B4-BE49-F238E27FC236}">
              <a16:creationId xmlns:a16="http://schemas.microsoft.com/office/drawing/2014/main" id="{B7744B0D-A1B0-4EE2-A632-2AA8C3E755EF}"/>
            </a:ext>
          </a:extLst>
        </xdr:cNvPr>
        <xdr:cNvSpPr/>
      </xdr:nvSpPr>
      <xdr:spPr>
        <a:xfrm>
          <a:off x="45847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77669</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68557474-E8C8-406B-81E9-FB11A96B6568}"/>
            </a:ext>
          </a:extLst>
        </xdr:cNvPr>
        <xdr:cNvSpPr txBox="1"/>
      </xdr:nvSpPr>
      <xdr:spPr>
        <a:xfrm>
          <a:off x="4673600" y="17737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22134</xdr:rowOff>
    </xdr:from>
    <xdr:to>
      <xdr:col>20</xdr:col>
      <xdr:colOff>38100</xdr:colOff>
      <xdr:row>104</xdr:row>
      <xdr:rowOff>123734</xdr:rowOff>
    </xdr:to>
    <xdr:sp macro="" textlink="">
      <xdr:nvSpPr>
        <xdr:cNvPr id="422" name="楕円 421">
          <a:extLst>
            <a:ext uri="{FF2B5EF4-FFF2-40B4-BE49-F238E27FC236}">
              <a16:creationId xmlns:a16="http://schemas.microsoft.com/office/drawing/2014/main" id="{A15058A3-9A75-4C0A-9621-A0C5041EFCAE}"/>
            </a:ext>
          </a:extLst>
        </xdr:cNvPr>
        <xdr:cNvSpPr/>
      </xdr:nvSpPr>
      <xdr:spPr>
        <a:xfrm>
          <a:off x="3746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72934</xdr:rowOff>
    </xdr:from>
    <xdr:to>
      <xdr:col>24</xdr:col>
      <xdr:colOff>63500</xdr:colOff>
      <xdr:row>104</xdr:row>
      <xdr:rowOff>105592</xdr:rowOff>
    </xdr:to>
    <xdr:cxnSp macro="">
      <xdr:nvCxnSpPr>
        <xdr:cNvPr id="423" name="直線コネクタ 422">
          <a:extLst>
            <a:ext uri="{FF2B5EF4-FFF2-40B4-BE49-F238E27FC236}">
              <a16:creationId xmlns:a16="http://schemas.microsoft.com/office/drawing/2014/main" id="{D7C5B4BD-9F32-4347-9F38-4817A6CA14FB}"/>
            </a:ext>
          </a:extLst>
        </xdr:cNvPr>
        <xdr:cNvCxnSpPr/>
      </xdr:nvCxnSpPr>
      <xdr:spPr>
        <a:xfrm>
          <a:off x="3797300" y="1790373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4173</xdr:rowOff>
    </xdr:from>
    <xdr:to>
      <xdr:col>15</xdr:col>
      <xdr:colOff>101600</xdr:colOff>
      <xdr:row>104</xdr:row>
      <xdr:rowOff>105773</xdr:rowOff>
    </xdr:to>
    <xdr:sp macro="" textlink="">
      <xdr:nvSpPr>
        <xdr:cNvPr id="424" name="楕円 423">
          <a:extLst>
            <a:ext uri="{FF2B5EF4-FFF2-40B4-BE49-F238E27FC236}">
              <a16:creationId xmlns:a16="http://schemas.microsoft.com/office/drawing/2014/main" id="{535A8799-D273-4EE7-9B26-366C5FB1D472}"/>
            </a:ext>
          </a:extLst>
        </xdr:cNvPr>
        <xdr:cNvSpPr/>
      </xdr:nvSpPr>
      <xdr:spPr>
        <a:xfrm>
          <a:off x="28575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54973</xdr:rowOff>
    </xdr:from>
    <xdr:to>
      <xdr:col>19</xdr:col>
      <xdr:colOff>177800</xdr:colOff>
      <xdr:row>104</xdr:row>
      <xdr:rowOff>72934</xdr:rowOff>
    </xdr:to>
    <xdr:cxnSp macro="">
      <xdr:nvCxnSpPr>
        <xdr:cNvPr id="425" name="直線コネクタ 424">
          <a:extLst>
            <a:ext uri="{FF2B5EF4-FFF2-40B4-BE49-F238E27FC236}">
              <a16:creationId xmlns:a16="http://schemas.microsoft.com/office/drawing/2014/main" id="{F6707C88-30FA-4708-A6A4-2570EBE2095A}"/>
            </a:ext>
          </a:extLst>
        </xdr:cNvPr>
        <xdr:cNvCxnSpPr/>
      </xdr:nvCxnSpPr>
      <xdr:spPr>
        <a:xfrm>
          <a:off x="2908300" y="1788577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141332</xdr:rowOff>
    </xdr:from>
    <xdr:to>
      <xdr:col>10</xdr:col>
      <xdr:colOff>165100</xdr:colOff>
      <xdr:row>104</xdr:row>
      <xdr:rowOff>71482</xdr:rowOff>
    </xdr:to>
    <xdr:sp macro="" textlink="">
      <xdr:nvSpPr>
        <xdr:cNvPr id="426" name="楕円 425">
          <a:extLst>
            <a:ext uri="{FF2B5EF4-FFF2-40B4-BE49-F238E27FC236}">
              <a16:creationId xmlns:a16="http://schemas.microsoft.com/office/drawing/2014/main" id="{D340603E-FC9B-46D3-B38D-7B26931D66C0}"/>
            </a:ext>
          </a:extLst>
        </xdr:cNvPr>
        <xdr:cNvSpPr/>
      </xdr:nvSpPr>
      <xdr:spPr>
        <a:xfrm>
          <a:off x="1968500" y="1780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20682</xdr:rowOff>
    </xdr:from>
    <xdr:to>
      <xdr:col>15</xdr:col>
      <xdr:colOff>50800</xdr:colOff>
      <xdr:row>104</xdr:row>
      <xdr:rowOff>54973</xdr:rowOff>
    </xdr:to>
    <xdr:cxnSp macro="">
      <xdr:nvCxnSpPr>
        <xdr:cNvPr id="427" name="直線コネクタ 426">
          <a:extLst>
            <a:ext uri="{FF2B5EF4-FFF2-40B4-BE49-F238E27FC236}">
              <a16:creationId xmlns:a16="http://schemas.microsoft.com/office/drawing/2014/main" id="{6B6EFA72-5A5D-44FE-A5C6-B4724F36033B}"/>
            </a:ext>
          </a:extLst>
        </xdr:cNvPr>
        <xdr:cNvCxnSpPr/>
      </xdr:nvCxnSpPr>
      <xdr:spPr>
        <a:xfrm>
          <a:off x="2019300" y="1785148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108676</xdr:rowOff>
    </xdr:from>
    <xdr:to>
      <xdr:col>6</xdr:col>
      <xdr:colOff>38100</xdr:colOff>
      <xdr:row>104</xdr:row>
      <xdr:rowOff>38826</xdr:rowOff>
    </xdr:to>
    <xdr:sp macro="" textlink="">
      <xdr:nvSpPr>
        <xdr:cNvPr id="428" name="楕円 427">
          <a:extLst>
            <a:ext uri="{FF2B5EF4-FFF2-40B4-BE49-F238E27FC236}">
              <a16:creationId xmlns:a16="http://schemas.microsoft.com/office/drawing/2014/main" id="{B382ED20-B664-4618-A6CC-202E6BA93A18}"/>
            </a:ext>
          </a:extLst>
        </xdr:cNvPr>
        <xdr:cNvSpPr/>
      </xdr:nvSpPr>
      <xdr:spPr>
        <a:xfrm>
          <a:off x="1079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159476</xdr:rowOff>
    </xdr:from>
    <xdr:to>
      <xdr:col>10</xdr:col>
      <xdr:colOff>114300</xdr:colOff>
      <xdr:row>104</xdr:row>
      <xdr:rowOff>20682</xdr:rowOff>
    </xdr:to>
    <xdr:cxnSp macro="">
      <xdr:nvCxnSpPr>
        <xdr:cNvPr id="429" name="直線コネクタ 428">
          <a:extLst>
            <a:ext uri="{FF2B5EF4-FFF2-40B4-BE49-F238E27FC236}">
              <a16:creationId xmlns:a16="http://schemas.microsoft.com/office/drawing/2014/main" id="{95246F4E-EB14-47BC-9074-11333DF725BF}"/>
            </a:ext>
          </a:extLst>
        </xdr:cNvPr>
        <xdr:cNvCxnSpPr/>
      </xdr:nvCxnSpPr>
      <xdr:spPr>
        <a:xfrm>
          <a:off x="1130300" y="178188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83838</xdr:rowOff>
    </xdr:from>
    <xdr:ext cx="405111" cy="259045"/>
    <xdr:sp macro="" textlink="">
      <xdr:nvSpPr>
        <xdr:cNvPr id="430" name="n_1aveValue【港湾・漁港】&#10;有形固定資産減価償却率">
          <a:extLst>
            <a:ext uri="{FF2B5EF4-FFF2-40B4-BE49-F238E27FC236}">
              <a16:creationId xmlns:a16="http://schemas.microsoft.com/office/drawing/2014/main" id="{099D7C0A-1E8A-4280-9AF1-D9485E04AB3C}"/>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49547</xdr:rowOff>
    </xdr:from>
    <xdr:ext cx="405111" cy="259045"/>
    <xdr:sp macro="" textlink="">
      <xdr:nvSpPr>
        <xdr:cNvPr id="431" name="n_2aveValue【港湾・漁港】&#10;有形固定資産減価償却率">
          <a:extLst>
            <a:ext uri="{FF2B5EF4-FFF2-40B4-BE49-F238E27FC236}">
              <a16:creationId xmlns:a16="http://schemas.microsoft.com/office/drawing/2014/main" id="{C4FBA596-364E-45B3-AE0A-4A867F6E9ADD}"/>
            </a:ext>
          </a:extLst>
        </xdr:cNvPr>
        <xdr:cNvSpPr txBox="1"/>
      </xdr:nvSpPr>
      <xdr:spPr>
        <a:xfrm>
          <a:off x="2705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113228</xdr:rowOff>
    </xdr:from>
    <xdr:ext cx="405111" cy="259045"/>
    <xdr:sp macro="" textlink="">
      <xdr:nvSpPr>
        <xdr:cNvPr id="432" name="n_3aveValue【港湾・漁港】&#10;有形固定資産減価償却率">
          <a:extLst>
            <a:ext uri="{FF2B5EF4-FFF2-40B4-BE49-F238E27FC236}">
              <a16:creationId xmlns:a16="http://schemas.microsoft.com/office/drawing/2014/main" id="{DDF552FF-429A-4584-9312-12E93D5EA189}"/>
            </a:ext>
          </a:extLst>
        </xdr:cNvPr>
        <xdr:cNvSpPr txBox="1"/>
      </xdr:nvSpPr>
      <xdr:spPr>
        <a:xfrm>
          <a:off x="1816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87103</xdr:rowOff>
    </xdr:from>
    <xdr:ext cx="405111" cy="259045"/>
    <xdr:sp macro="" textlink="">
      <xdr:nvSpPr>
        <xdr:cNvPr id="433" name="n_4aveValue【港湾・漁港】&#10;有形固定資産減価償却率">
          <a:extLst>
            <a:ext uri="{FF2B5EF4-FFF2-40B4-BE49-F238E27FC236}">
              <a16:creationId xmlns:a16="http://schemas.microsoft.com/office/drawing/2014/main" id="{844334F8-FD72-4E13-9BB7-BB1F8DF6CD6A}"/>
            </a:ext>
          </a:extLst>
        </xdr:cNvPr>
        <xdr:cNvSpPr txBox="1"/>
      </xdr:nvSpPr>
      <xdr:spPr>
        <a:xfrm>
          <a:off x="9277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140261</xdr:rowOff>
    </xdr:from>
    <xdr:ext cx="405111" cy="259045"/>
    <xdr:sp macro="" textlink="">
      <xdr:nvSpPr>
        <xdr:cNvPr id="434" name="n_1mainValue【港湾・漁港】&#10;有形固定資産減価償却率">
          <a:extLst>
            <a:ext uri="{FF2B5EF4-FFF2-40B4-BE49-F238E27FC236}">
              <a16:creationId xmlns:a16="http://schemas.microsoft.com/office/drawing/2014/main" id="{D26047E3-9A07-42EA-AB37-2C7C601C199D}"/>
            </a:ext>
          </a:extLst>
        </xdr:cNvPr>
        <xdr:cNvSpPr txBox="1"/>
      </xdr:nvSpPr>
      <xdr:spPr>
        <a:xfrm>
          <a:off x="3582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122300</xdr:rowOff>
    </xdr:from>
    <xdr:ext cx="405111" cy="259045"/>
    <xdr:sp macro="" textlink="">
      <xdr:nvSpPr>
        <xdr:cNvPr id="435" name="n_2mainValue【港湾・漁港】&#10;有形固定資産減価償却率">
          <a:extLst>
            <a:ext uri="{FF2B5EF4-FFF2-40B4-BE49-F238E27FC236}">
              <a16:creationId xmlns:a16="http://schemas.microsoft.com/office/drawing/2014/main" id="{3496A0A0-CC53-4EE4-88ED-58F4A2BB8B8E}"/>
            </a:ext>
          </a:extLst>
        </xdr:cNvPr>
        <xdr:cNvSpPr txBox="1"/>
      </xdr:nvSpPr>
      <xdr:spPr>
        <a:xfrm>
          <a:off x="2705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88009</xdr:rowOff>
    </xdr:from>
    <xdr:ext cx="405111" cy="259045"/>
    <xdr:sp macro="" textlink="">
      <xdr:nvSpPr>
        <xdr:cNvPr id="436" name="n_3mainValue【港湾・漁港】&#10;有形固定資産減価償却率">
          <a:extLst>
            <a:ext uri="{FF2B5EF4-FFF2-40B4-BE49-F238E27FC236}">
              <a16:creationId xmlns:a16="http://schemas.microsoft.com/office/drawing/2014/main" id="{75906773-A888-4BC6-978F-DAB22CF5A0DC}"/>
            </a:ext>
          </a:extLst>
        </xdr:cNvPr>
        <xdr:cNvSpPr txBox="1"/>
      </xdr:nvSpPr>
      <xdr:spPr>
        <a:xfrm>
          <a:off x="1816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55353</xdr:rowOff>
    </xdr:from>
    <xdr:ext cx="405111" cy="259045"/>
    <xdr:sp macro="" textlink="">
      <xdr:nvSpPr>
        <xdr:cNvPr id="437" name="n_4mainValue【港湾・漁港】&#10;有形固定資産減価償却率">
          <a:extLst>
            <a:ext uri="{FF2B5EF4-FFF2-40B4-BE49-F238E27FC236}">
              <a16:creationId xmlns:a16="http://schemas.microsoft.com/office/drawing/2014/main" id="{FFD49EDC-D2E2-4543-A342-1B2DB8F1CE5B}"/>
            </a:ext>
          </a:extLst>
        </xdr:cNvPr>
        <xdr:cNvSpPr txBox="1"/>
      </xdr:nvSpPr>
      <xdr:spPr>
        <a:xfrm>
          <a:off x="927744" y="1754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A6C240F0-C31C-4D8C-B266-F967E281CE8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1BDAF33-6107-453F-B381-87FFC24CDB2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F88BFBDB-5F90-4AD9-91D0-62EE98D8B05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2D3FC117-2C9D-4156-ADF1-64432A8708B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F4D5668D-1A5B-426B-BC88-00DDE640B0E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1A03C355-EB81-4559-A86A-C4FB6BE8B18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C353EB48-8264-42C4-A952-3A4C05FE283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5CA98265-3FA1-461D-9063-09B3DD0E9AE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F573A9A2-696A-429F-9425-A7C648A8E0D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402A3A6-3FC7-45D7-8E6D-98189D4D274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18B7AD19-AEDD-4913-A700-157D34BB998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5661CE48-216F-415C-A195-8F734C0F03AE}"/>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641AFEC2-0DE2-4084-A621-D782F0FF83D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a:extLst>
            <a:ext uri="{FF2B5EF4-FFF2-40B4-BE49-F238E27FC236}">
              <a16:creationId xmlns:a16="http://schemas.microsoft.com/office/drawing/2014/main" id="{18976FD1-2638-4D25-9467-09B5AF43E477}"/>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D781A138-10EC-43AD-B2B6-11655F3E57C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a:extLst>
            <a:ext uri="{FF2B5EF4-FFF2-40B4-BE49-F238E27FC236}">
              <a16:creationId xmlns:a16="http://schemas.microsoft.com/office/drawing/2014/main" id="{7CC9577F-F7B9-4FC8-90F5-B0485CB9C1C7}"/>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FD58FA44-46DD-4773-BA0F-DC936817D8C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a:extLst>
            <a:ext uri="{FF2B5EF4-FFF2-40B4-BE49-F238E27FC236}">
              <a16:creationId xmlns:a16="http://schemas.microsoft.com/office/drawing/2014/main" id="{7F3EA9F8-B033-42E9-8320-8A30477EF781}"/>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E2B9F3A9-BAFD-4C9B-9D6C-542106B0079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a:extLst>
            <a:ext uri="{FF2B5EF4-FFF2-40B4-BE49-F238E27FC236}">
              <a16:creationId xmlns:a16="http://schemas.microsoft.com/office/drawing/2014/main" id="{27411A29-7FF4-4097-B69E-EF1026D96C5C}"/>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946B9AD4-A4C5-4A07-9C88-9004682A5B2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75C72AE3-72CA-4635-A3AA-A11EFEA72CAF}"/>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6EE1643E-1A40-4D41-BBF5-F7CC340D238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19393</xdr:rowOff>
    </xdr:from>
    <xdr:to>
      <xdr:col>54</xdr:col>
      <xdr:colOff>189865</xdr:colOff>
      <xdr:row>108</xdr:row>
      <xdr:rowOff>150129</xdr:rowOff>
    </xdr:to>
    <xdr:cxnSp macro="">
      <xdr:nvCxnSpPr>
        <xdr:cNvPr id="461" name="直線コネクタ 460">
          <a:extLst>
            <a:ext uri="{FF2B5EF4-FFF2-40B4-BE49-F238E27FC236}">
              <a16:creationId xmlns:a16="http://schemas.microsoft.com/office/drawing/2014/main" id="{42E8BBC9-584B-4970-9A2F-819EC8737FCD}"/>
            </a:ext>
          </a:extLst>
        </xdr:cNvPr>
        <xdr:cNvCxnSpPr/>
      </xdr:nvCxnSpPr>
      <xdr:spPr>
        <a:xfrm flipV="1">
          <a:off x="10476865" y="17335843"/>
          <a:ext cx="0" cy="1330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153956</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B607E0E0-6BB9-442F-8BE1-F834B2AD3B1E}"/>
            </a:ext>
          </a:extLst>
        </xdr:cNvPr>
        <xdr:cNvSpPr txBox="1"/>
      </xdr:nvSpPr>
      <xdr:spPr>
        <a:xfrm>
          <a:off x="10515600" y="1867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150129</xdr:rowOff>
    </xdr:from>
    <xdr:to>
      <xdr:col>55</xdr:col>
      <xdr:colOff>88900</xdr:colOff>
      <xdr:row>108</xdr:row>
      <xdr:rowOff>150129</xdr:rowOff>
    </xdr:to>
    <xdr:cxnSp macro="">
      <xdr:nvCxnSpPr>
        <xdr:cNvPr id="463" name="直線コネクタ 462">
          <a:extLst>
            <a:ext uri="{FF2B5EF4-FFF2-40B4-BE49-F238E27FC236}">
              <a16:creationId xmlns:a16="http://schemas.microsoft.com/office/drawing/2014/main" id="{20127CEE-F518-48DC-9C48-F7C01EE850AA}"/>
            </a:ext>
          </a:extLst>
        </xdr:cNvPr>
        <xdr:cNvCxnSpPr/>
      </xdr:nvCxnSpPr>
      <xdr:spPr>
        <a:xfrm>
          <a:off x="10388600" y="1866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137520</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986B0A44-92A7-4278-8D44-906686DF2DBA}"/>
            </a:ext>
          </a:extLst>
        </xdr:cNvPr>
        <xdr:cNvSpPr txBox="1"/>
      </xdr:nvSpPr>
      <xdr:spPr>
        <a:xfrm>
          <a:off x="10515600" y="171110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19393</xdr:rowOff>
    </xdr:from>
    <xdr:to>
      <xdr:col>55</xdr:col>
      <xdr:colOff>88900</xdr:colOff>
      <xdr:row>101</xdr:row>
      <xdr:rowOff>19393</xdr:rowOff>
    </xdr:to>
    <xdr:cxnSp macro="">
      <xdr:nvCxnSpPr>
        <xdr:cNvPr id="465" name="直線コネクタ 464">
          <a:extLst>
            <a:ext uri="{FF2B5EF4-FFF2-40B4-BE49-F238E27FC236}">
              <a16:creationId xmlns:a16="http://schemas.microsoft.com/office/drawing/2014/main" id="{26D909DD-98E6-4123-93EE-9BC0AEC4FC94}"/>
            </a:ext>
          </a:extLst>
        </xdr:cNvPr>
        <xdr:cNvCxnSpPr/>
      </xdr:nvCxnSpPr>
      <xdr:spPr>
        <a:xfrm>
          <a:off x="10388600" y="1733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17319</xdr:rowOff>
    </xdr:from>
    <xdr:ext cx="599010" cy="259045"/>
    <xdr:sp macro="" textlink="">
      <xdr:nvSpPr>
        <xdr:cNvPr id="466" name="【港湾・漁港】&#10;一人当たり有形固定資産（償却資産）額平均値テキスト">
          <a:extLst>
            <a:ext uri="{FF2B5EF4-FFF2-40B4-BE49-F238E27FC236}">
              <a16:creationId xmlns:a16="http://schemas.microsoft.com/office/drawing/2014/main" id="{749C882A-553F-4B17-85CD-0BFA2F3F6EAD}"/>
            </a:ext>
          </a:extLst>
        </xdr:cNvPr>
        <xdr:cNvSpPr txBox="1"/>
      </xdr:nvSpPr>
      <xdr:spPr>
        <a:xfrm>
          <a:off x="10515600" y="181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165892</xdr:rowOff>
    </xdr:from>
    <xdr:to>
      <xdr:col>55</xdr:col>
      <xdr:colOff>50800</xdr:colOff>
      <xdr:row>107</xdr:row>
      <xdr:rowOff>96042</xdr:rowOff>
    </xdr:to>
    <xdr:sp macro="" textlink="">
      <xdr:nvSpPr>
        <xdr:cNvPr id="467" name="フローチャート: 判断 466">
          <a:extLst>
            <a:ext uri="{FF2B5EF4-FFF2-40B4-BE49-F238E27FC236}">
              <a16:creationId xmlns:a16="http://schemas.microsoft.com/office/drawing/2014/main" id="{0BCEF6A2-1EB9-400B-9201-A58C8DAC2AE4}"/>
            </a:ext>
          </a:extLst>
        </xdr:cNvPr>
        <xdr:cNvSpPr/>
      </xdr:nvSpPr>
      <xdr:spPr>
        <a:xfrm>
          <a:off x="10426700" y="1833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6147</xdr:rowOff>
    </xdr:from>
    <xdr:to>
      <xdr:col>50</xdr:col>
      <xdr:colOff>165100</xdr:colOff>
      <xdr:row>107</xdr:row>
      <xdr:rowOff>107747</xdr:rowOff>
    </xdr:to>
    <xdr:sp macro="" textlink="">
      <xdr:nvSpPr>
        <xdr:cNvPr id="468" name="フローチャート: 判断 467">
          <a:extLst>
            <a:ext uri="{FF2B5EF4-FFF2-40B4-BE49-F238E27FC236}">
              <a16:creationId xmlns:a16="http://schemas.microsoft.com/office/drawing/2014/main" id="{C2952D33-7F8B-4861-A7D7-8C02D3001059}"/>
            </a:ext>
          </a:extLst>
        </xdr:cNvPr>
        <xdr:cNvSpPr/>
      </xdr:nvSpPr>
      <xdr:spPr>
        <a:xfrm>
          <a:off x="9588500" y="1835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166728</xdr:rowOff>
    </xdr:from>
    <xdr:to>
      <xdr:col>46</xdr:col>
      <xdr:colOff>38100</xdr:colOff>
      <xdr:row>107</xdr:row>
      <xdr:rowOff>96878</xdr:rowOff>
    </xdr:to>
    <xdr:sp macro="" textlink="">
      <xdr:nvSpPr>
        <xdr:cNvPr id="469" name="フローチャート: 判断 468">
          <a:extLst>
            <a:ext uri="{FF2B5EF4-FFF2-40B4-BE49-F238E27FC236}">
              <a16:creationId xmlns:a16="http://schemas.microsoft.com/office/drawing/2014/main" id="{4A549090-A5E9-4473-8760-06E6E8E41832}"/>
            </a:ext>
          </a:extLst>
        </xdr:cNvPr>
        <xdr:cNvSpPr/>
      </xdr:nvSpPr>
      <xdr:spPr>
        <a:xfrm>
          <a:off x="86995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10562</xdr:rowOff>
    </xdr:from>
    <xdr:to>
      <xdr:col>41</xdr:col>
      <xdr:colOff>101600</xdr:colOff>
      <xdr:row>107</xdr:row>
      <xdr:rowOff>112162</xdr:rowOff>
    </xdr:to>
    <xdr:sp macro="" textlink="">
      <xdr:nvSpPr>
        <xdr:cNvPr id="470" name="フローチャート: 判断 469">
          <a:extLst>
            <a:ext uri="{FF2B5EF4-FFF2-40B4-BE49-F238E27FC236}">
              <a16:creationId xmlns:a16="http://schemas.microsoft.com/office/drawing/2014/main" id="{F0E7659F-0417-4874-BC46-70220BF15114}"/>
            </a:ext>
          </a:extLst>
        </xdr:cNvPr>
        <xdr:cNvSpPr/>
      </xdr:nvSpPr>
      <xdr:spPr>
        <a:xfrm>
          <a:off x="7810500" y="1835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171005</xdr:rowOff>
    </xdr:from>
    <xdr:to>
      <xdr:col>36</xdr:col>
      <xdr:colOff>165100</xdr:colOff>
      <xdr:row>107</xdr:row>
      <xdr:rowOff>101155</xdr:rowOff>
    </xdr:to>
    <xdr:sp macro="" textlink="">
      <xdr:nvSpPr>
        <xdr:cNvPr id="471" name="フローチャート: 判断 470">
          <a:extLst>
            <a:ext uri="{FF2B5EF4-FFF2-40B4-BE49-F238E27FC236}">
              <a16:creationId xmlns:a16="http://schemas.microsoft.com/office/drawing/2014/main" id="{2547B7CE-677D-4BEC-9842-A48B7C25B63B}"/>
            </a:ext>
          </a:extLst>
        </xdr:cNvPr>
        <xdr:cNvSpPr/>
      </xdr:nvSpPr>
      <xdr:spPr>
        <a:xfrm>
          <a:off x="6921500" y="1834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4C3D215-750B-4F87-B460-5B15ED6E1E1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DD7F3B9-CEC3-49A6-B7FB-600ADDFFD63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DB01548-172F-4D48-A620-6F67B065065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7BEEEE6-8903-4A36-A09F-3B3CD419DF1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18F5F3BB-D13A-481F-B7D7-B166F99181A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12182</xdr:rowOff>
    </xdr:from>
    <xdr:to>
      <xdr:col>55</xdr:col>
      <xdr:colOff>50800</xdr:colOff>
      <xdr:row>107</xdr:row>
      <xdr:rowOff>113782</xdr:rowOff>
    </xdr:to>
    <xdr:sp macro="" textlink="">
      <xdr:nvSpPr>
        <xdr:cNvPr id="477" name="楕円 476">
          <a:extLst>
            <a:ext uri="{FF2B5EF4-FFF2-40B4-BE49-F238E27FC236}">
              <a16:creationId xmlns:a16="http://schemas.microsoft.com/office/drawing/2014/main" id="{85436BB0-53FA-4187-AA0D-E90143A0F1BE}"/>
            </a:ext>
          </a:extLst>
        </xdr:cNvPr>
        <xdr:cNvSpPr/>
      </xdr:nvSpPr>
      <xdr:spPr>
        <a:xfrm>
          <a:off x="10426700" y="183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162059</xdr:rowOff>
    </xdr:from>
    <xdr:ext cx="599010" cy="259045"/>
    <xdr:sp macro="" textlink="">
      <xdr:nvSpPr>
        <xdr:cNvPr id="478" name="【港湾・漁港】&#10;一人当たり有形固定資産（償却資産）額該当値テキスト">
          <a:extLst>
            <a:ext uri="{FF2B5EF4-FFF2-40B4-BE49-F238E27FC236}">
              <a16:creationId xmlns:a16="http://schemas.microsoft.com/office/drawing/2014/main" id="{FE4824B7-375E-45FB-B053-A992B7F1933F}"/>
            </a:ext>
          </a:extLst>
        </xdr:cNvPr>
        <xdr:cNvSpPr txBox="1"/>
      </xdr:nvSpPr>
      <xdr:spPr>
        <a:xfrm>
          <a:off x="10515600" y="1833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10691</xdr:rowOff>
    </xdr:from>
    <xdr:to>
      <xdr:col>50</xdr:col>
      <xdr:colOff>165100</xdr:colOff>
      <xdr:row>107</xdr:row>
      <xdr:rowOff>112291</xdr:rowOff>
    </xdr:to>
    <xdr:sp macro="" textlink="">
      <xdr:nvSpPr>
        <xdr:cNvPr id="479" name="楕円 478">
          <a:extLst>
            <a:ext uri="{FF2B5EF4-FFF2-40B4-BE49-F238E27FC236}">
              <a16:creationId xmlns:a16="http://schemas.microsoft.com/office/drawing/2014/main" id="{0F50BB6E-2A4F-4F06-8024-F6F552802C82}"/>
            </a:ext>
          </a:extLst>
        </xdr:cNvPr>
        <xdr:cNvSpPr/>
      </xdr:nvSpPr>
      <xdr:spPr>
        <a:xfrm>
          <a:off x="9588500" y="1835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61491</xdr:rowOff>
    </xdr:from>
    <xdr:to>
      <xdr:col>55</xdr:col>
      <xdr:colOff>0</xdr:colOff>
      <xdr:row>107</xdr:row>
      <xdr:rowOff>62982</xdr:rowOff>
    </xdr:to>
    <xdr:cxnSp macro="">
      <xdr:nvCxnSpPr>
        <xdr:cNvPr id="480" name="直線コネクタ 479">
          <a:extLst>
            <a:ext uri="{FF2B5EF4-FFF2-40B4-BE49-F238E27FC236}">
              <a16:creationId xmlns:a16="http://schemas.microsoft.com/office/drawing/2014/main" id="{B752765F-9C91-474D-A970-383382E9DE2E}"/>
            </a:ext>
          </a:extLst>
        </xdr:cNvPr>
        <xdr:cNvCxnSpPr/>
      </xdr:nvCxnSpPr>
      <xdr:spPr>
        <a:xfrm>
          <a:off x="9639300" y="18406641"/>
          <a:ext cx="83820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11007</xdr:rowOff>
    </xdr:from>
    <xdr:to>
      <xdr:col>46</xdr:col>
      <xdr:colOff>38100</xdr:colOff>
      <xdr:row>107</xdr:row>
      <xdr:rowOff>112607</xdr:rowOff>
    </xdr:to>
    <xdr:sp macro="" textlink="">
      <xdr:nvSpPr>
        <xdr:cNvPr id="481" name="楕円 480">
          <a:extLst>
            <a:ext uri="{FF2B5EF4-FFF2-40B4-BE49-F238E27FC236}">
              <a16:creationId xmlns:a16="http://schemas.microsoft.com/office/drawing/2014/main" id="{9CA211CA-82E3-4C85-ABCB-E922CCBAB532}"/>
            </a:ext>
          </a:extLst>
        </xdr:cNvPr>
        <xdr:cNvSpPr/>
      </xdr:nvSpPr>
      <xdr:spPr>
        <a:xfrm>
          <a:off x="8699500" y="1835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61491</xdr:rowOff>
    </xdr:from>
    <xdr:to>
      <xdr:col>50</xdr:col>
      <xdr:colOff>114300</xdr:colOff>
      <xdr:row>107</xdr:row>
      <xdr:rowOff>61807</xdr:rowOff>
    </xdr:to>
    <xdr:cxnSp macro="">
      <xdr:nvCxnSpPr>
        <xdr:cNvPr id="482" name="直線コネクタ 481">
          <a:extLst>
            <a:ext uri="{FF2B5EF4-FFF2-40B4-BE49-F238E27FC236}">
              <a16:creationId xmlns:a16="http://schemas.microsoft.com/office/drawing/2014/main" id="{EF5F872B-75D4-410B-B898-93D354F72E23}"/>
            </a:ext>
          </a:extLst>
        </xdr:cNvPr>
        <xdr:cNvCxnSpPr/>
      </xdr:nvCxnSpPr>
      <xdr:spPr>
        <a:xfrm flipV="1">
          <a:off x="8750300" y="18406641"/>
          <a:ext cx="8890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8299</xdr:rowOff>
    </xdr:from>
    <xdr:to>
      <xdr:col>41</xdr:col>
      <xdr:colOff>101600</xdr:colOff>
      <xdr:row>107</xdr:row>
      <xdr:rowOff>109899</xdr:rowOff>
    </xdr:to>
    <xdr:sp macro="" textlink="">
      <xdr:nvSpPr>
        <xdr:cNvPr id="483" name="楕円 482">
          <a:extLst>
            <a:ext uri="{FF2B5EF4-FFF2-40B4-BE49-F238E27FC236}">
              <a16:creationId xmlns:a16="http://schemas.microsoft.com/office/drawing/2014/main" id="{B1720CD8-2342-4AAA-83AA-23CABCEDF27F}"/>
            </a:ext>
          </a:extLst>
        </xdr:cNvPr>
        <xdr:cNvSpPr/>
      </xdr:nvSpPr>
      <xdr:spPr>
        <a:xfrm>
          <a:off x="7810500" y="1835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59099</xdr:rowOff>
    </xdr:from>
    <xdr:to>
      <xdr:col>45</xdr:col>
      <xdr:colOff>177800</xdr:colOff>
      <xdr:row>107</xdr:row>
      <xdr:rowOff>61807</xdr:rowOff>
    </xdr:to>
    <xdr:cxnSp macro="">
      <xdr:nvCxnSpPr>
        <xdr:cNvPr id="484" name="直線コネクタ 483">
          <a:extLst>
            <a:ext uri="{FF2B5EF4-FFF2-40B4-BE49-F238E27FC236}">
              <a16:creationId xmlns:a16="http://schemas.microsoft.com/office/drawing/2014/main" id="{2B91ED55-07C9-446E-8ABE-93F0F05B02C5}"/>
            </a:ext>
          </a:extLst>
        </xdr:cNvPr>
        <xdr:cNvCxnSpPr/>
      </xdr:nvCxnSpPr>
      <xdr:spPr>
        <a:xfrm>
          <a:off x="7861300" y="18404249"/>
          <a:ext cx="889000" cy="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4888</xdr:rowOff>
    </xdr:from>
    <xdr:to>
      <xdr:col>36</xdr:col>
      <xdr:colOff>165100</xdr:colOff>
      <xdr:row>107</xdr:row>
      <xdr:rowOff>106488</xdr:rowOff>
    </xdr:to>
    <xdr:sp macro="" textlink="">
      <xdr:nvSpPr>
        <xdr:cNvPr id="485" name="楕円 484">
          <a:extLst>
            <a:ext uri="{FF2B5EF4-FFF2-40B4-BE49-F238E27FC236}">
              <a16:creationId xmlns:a16="http://schemas.microsoft.com/office/drawing/2014/main" id="{FBB14949-47F8-49A3-9329-4DE4CE55A954}"/>
            </a:ext>
          </a:extLst>
        </xdr:cNvPr>
        <xdr:cNvSpPr/>
      </xdr:nvSpPr>
      <xdr:spPr>
        <a:xfrm>
          <a:off x="6921500" y="1835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55688</xdr:rowOff>
    </xdr:from>
    <xdr:to>
      <xdr:col>41</xdr:col>
      <xdr:colOff>50800</xdr:colOff>
      <xdr:row>107</xdr:row>
      <xdr:rowOff>59099</xdr:rowOff>
    </xdr:to>
    <xdr:cxnSp macro="">
      <xdr:nvCxnSpPr>
        <xdr:cNvPr id="486" name="直線コネクタ 485">
          <a:extLst>
            <a:ext uri="{FF2B5EF4-FFF2-40B4-BE49-F238E27FC236}">
              <a16:creationId xmlns:a16="http://schemas.microsoft.com/office/drawing/2014/main" id="{75E5F359-5EEC-40D5-9FE7-CBAF88E4ECC6}"/>
            </a:ext>
          </a:extLst>
        </xdr:cNvPr>
        <xdr:cNvCxnSpPr/>
      </xdr:nvCxnSpPr>
      <xdr:spPr>
        <a:xfrm>
          <a:off x="6972300" y="18400838"/>
          <a:ext cx="889000" cy="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124274</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61253EA4-DF5D-43D0-84B7-497EC4533054}"/>
            </a:ext>
          </a:extLst>
        </xdr:cNvPr>
        <xdr:cNvSpPr txBox="1"/>
      </xdr:nvSpPr>
      <xdr:spPr>
        <a:xfrm>
          <a:off x="9327095" y="1812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113405</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EDA41DD7-FCD8-4284-BDCA-C6B8C38E10AB}"/>
            </a:ext>
          </a:extLst>
        </xdr:cNvPr>
        <xdr:cNvSpPr txBox="1"/>
      </xdr:nvSpPr>
      <xdr:spPr>
        <a:xfrm>
          <a:off x="8450795" y="1811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103289</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5ED12405-0760-4205-8C6D-11AB28EA660A}"/>
            </a:ext>
          </a:extLst>
        </xdr:cNvPr>
        <xdr:cNvSpPr txBox="1"/>
      </xdr:nvSpPr>
      <xdr:spPr>
        <a:xfrm>
          <a:off x="7561795" y="1844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117682</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8A9B03C7-03B8-41D8-B1F0-56A62FF9BDF7}"/>
            </a:ext>
          </a:extLst>
        </xdr:cNvPr>
        <xdr:cNvSpPr txBox="1"/>
      </xdr:nvSpPr>
      <xdr:spPr>
        <a:xfrm>
          <a:off x="6672795" y="1811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103418</xdr:rowOff>
    </xdr:from>
    <xdr:ext cx="599010" cy="259045"/>
    <xdr:sp macro="" textlink="">
      <xdr:nvSpPr>
        <xdr:cNvPr id="491" name="n_1mainValue【港湾・漁港】&#10;一人当たり有形固定資産（償却資産）額">
          <a:extLst>
            <a:ext uri="{FF2B5EF4-FFF2-40B4-BE49-F238E27FC236}">
              <a16:creationId xmlns:a16="http://schemas.microsoft.com/office/drawing/2014/main" id="{9826C308-0BB7-4738-A2AA-323C44A43C28}"/>
            </a:ext>
          </a:extLst>
        </xdr:cNvPr>
        <xdr:cNvSpPr txBox="1"/>
      </xdr:nvSpPr>
      <xdr:spPr>
        <a:xfrm>
          <a:off x="9327095" y="1844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103734</xdr:rowOff>
    </xdr:from>
    <xdr:ext cx="599010" cy="259045"/>
    <xdr:sp macro="" textlink="">
      <xdr:nvSpPr>
        <xdr:cNvPr id="492" name="n_2mainValue【港湾・漁港】&#10;一人当たり有形固定資産（償却資産）額">
          <a:extLst>
            <a:ext uri="{FF2B5EF4-FFF2-40B4-BE49-F238E27FC236}">
              <a16:creationId xmlns:a16="http://schemas.microsoft.com/office/drawing/2014/main" id="{3948E57F-4595-4889-930B-5073BDDCD51F}"/>
            </a:ext>
          </a:extLst>
        </xdr:cNvPr>
        <xdr:cNvSpPr txBox="1"/>
      </xdr:nvSpPr>
      <xdr:spPr>
        <a:xfrm>
          <a:off x="8450795" y="1844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126426</xdr:rowOff>
    </xdr:from>
    <xdr:ext cx="599010" cy="259045"/>
    <xdr:sp macro="" textlink="">
      <xdr:nvSpPr>
        <xdr:cNvPr id="493" name="n_3mainValue【港湾・漁港】&#10;一人当たり有形固定資産（償却資産）額">
          <a:extLst>
            <a:ext uri="{FF2B5EF4-FFF2-40B4-BE49-F238E27FC236}">
              <a16:creationId xmlns:a16="http://schemas.microsoft.com/office/drawing/2014/main" id="{DB8F3420-4E79-453B-9528-9EA0F29D1A0A}"/>
            </a:ext>
          </a:extLst>
        </xdr:cNvPr>
        <xdr:cNvSpPr txBox="1"/>
      </xdr:nvSpPr>
      <xdr:spPr>
        <a:xfrm>
          <a:off x="7561795" y="1812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97615</xdr:rowOff>
    </xdr:from>
    <xdr:ext cx="599010" cy="259045"/>
    <xdr:sp macro="" textlink="">
      <xdr:nvSpPr>
        <xdr:cNvPr id="494" name="n_4mainValue【港湾・漁港】&#10;一人当たり有形固定資産（償却資産）額">
          <a:extLst>
            <a:ext uri="{FF2B5EF4-FFF2-40B4-BE49-F238E27FC236}">
              <a16:creationId xmlns:a16="http://schemas.microsoft.com/office/drawing/2014/main" id="{EABF04A1-FC7E-4E9C-8346-E70E7BC9F364}"/>
            </a:ext>
          </a:extLst>
        </xdr:cNvPr>
        <xdr:cNvSpPr txBox="1"/>
      </xdr:nvSpPr>
      <xdr:spPr>
        <a:xfrm>
          <a:off x="6672795" y="18442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5AF41231-039F-4546-8B8D-D349AD2259A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829DAC6-F0C7-4975-B198-5E266D5E6B2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1FDD333-169D-4170-A048-032A5E5806F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DFD50F34-C9AA-42A3-9F72-E6F0AE46DEC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F4ED54CB-BF4C-4977-BC8C-4E83471BD31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D0FF529F-E1B8-410E-BAD3-CB9CE0036D3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CA986E4B-C244-438C-966F-EF903FC11DD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C1B552FA-CCE6-4B46-AEB0-6318980D487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F93BC0E7-D35C-452A-A510-D0FCDC989AC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8F2196BA-26E9-477F-8E36-1F08316015D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18CD1EB-A9DC-49D2-80B2-CC5B38E5BD6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4CB9F3F7-476D-40A9-9988-8DA1837C243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39357EEA-F071-4256-8FF5-237A1EF1460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35539846-650B-4A85-B89A-D9F213A6EC0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20D8AF01-435B-447A-AFEC-751AFD3B503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C5F455A5-31D9-4F3A-8419-25ECA8C8893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3FB650A4-9E40-46C9-9261-5FD178ACE6F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670CA93D-6883-4186-A8F2-AC7E9709E2A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101EEA01-AA5B-4DCA-A9C1-7CC86D5BC4C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DA3EAD41-0CEC-449B-BE63-49CA303338E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C8C9BA0E-ABD0-4799-8AC0-175CB726FF8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869F99B8-1536-4267-B2E5-FF84507B19E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CE18C6E9-DC15-4189-A101-16CABD98485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3DB0235D-4B67-467A-9701-6CFCDF585B4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A012E17C-3BBF-4F59-91A2-12513885047C}"/>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a:extLst>
            <a:ext uri="{FF2B5EF4-FFF2-40B4-BE49-F238E27FC236}">
              <a16:creationId xmlns:a16="http://schemas.microsoft.com/office/drawing/2014/main" id="{6EF1E23E-ADB5-4795-9E58-F8E93BE5621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3AEAC54C-B345-493A-9E00-53A7F401CB1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CF8696C6-7F59-4A5B-AFE6-E45B6F6429E3}"/>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523" name="直線コネクタ 522">
          <a:extLst>
            <a:ext uri="{FF2B5EF4-FFF2-40B4-BE49-F238E27FC236}">
              <a16:creationId xmlns:a16="http://schemas.microsoft.com/office/drawing/2014/main" id="{B1C8BB10-4945-4F90-930D-911B477A595E}"/>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AAC5D587-9138-4E15-9F4D-209EF0AD4B05}"/>
            </a:ext>
          </a:extLst>
        </xdr:cNvPr>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5" name="フローチャート: 判断 524">
          <a:extLst>
            <a:ext uri="{FF2B5EF4-FFF2-40B4-BE49-F238E27FC236}">
              <a16:creationId xmlns:a16="http://schemas.microsoft.com/office/drawing/2014/main" id="{D5693BD8-A71E-47D0-8B07-1FE7D9DECF07}"/>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526" name="フローチャート: 判断 525">
          <a:extLst>
            <a:ext uri="{FF2B5EF4-FFF2-40B4-BE49-F238E27FC236}">
              <a16:creationId xmlns:a16="http://schemas.microsoft.com/office/drawing/2014/main" id="{94AEE640-6A81-456B-B5CE-E8ED7961B679}"/>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527" name="フローチャート: 判断 526">
          <a:extLst>
            <a:ext uri="{FF2B5EF4-FFF2-40B4-BE49-F238E27FC236}">
              <a16:creationId xmlns:a16="http://schemas.microsoft.com/office/drawing/2014/main" id="{6654DA32-D9DA-48D1-B97F-7972FB4F8384}"/>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528" name="フローチャート: 判断 527">
          <a:extLst>
            <a:ext uri="{FF2B5EF4-FFF2-40B4-BE49-F238E27FC236}">
              <a16:creationId xmlns:a16="http://schemas.microsoft.com/office/drawing/2014/main" id="{64C770E0-3884-4A65-9705-A6F090A27592}"/>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529" name="フローチャート: 判断 528">
          <a:extLst>
            <a:ext uri="{FF2B5EF4-FFF2-40B4-BE49-F238E27FC236}">
              <a16:creationId xmlns:a16="http://schemas.microsoft.com/office/drawing/2014/main" id="{451E786B-D69D-4B2A-8439-B2AE9D74DD4A}"/>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63524E37-B198-436A-8DDF-13F404A6369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2CF6D65-40FF-49B6-A888-F8E7829D053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346A5B0-1438-459C-A691-E5B523BE4F2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B7381FED-2B94-4CAE-A0DE-CBFB6720C80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7B1434D-75FC-4F64-AB8E-FE6ED5D8D48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105410</xdr:rowOff>
    </xdr:from>
    <xdr:to>
      <xdr:col>85</xdr:col>
      <xdr:colOff>177800</xdr:colOff>
      <xdr:row>37</xdr:row>
      <xdr:rowOff>35560</xdr:rowOff>
    </xdr:to>
    <xdr:sp macro="" textlink="">
      <xdr:nvSpPr>
        <xdr:cNvPr id="535" name="楕円 534">
          <a:extLst>
            <a:ext uri="{FF2B5EF4-FFF2-40B4-BE49-F238E27FC236}">
              <a16:creationId xmlns:a16="http://schemas.microsoft.com/office/drawing/2014/main" id="{BAF20023-3EA3-40D1-8799-10B0D218EA91}"/>
            </a:ext>
          </a:extLst>
        </xdr:cNvPr>
        <xdr:cNvSpPr/>
      </xdr:nvSpPr>
      <xdr:spPr>
        <a:xfrm>
          <a:off x="16268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128287</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5201CDB5-607E-4ED7-A085-1ECB963D8047}"/>
            </a:ext>
          </a:extLst>
        </xdr:cNvPr>
        <xdr:cNvSpPr txBox="1"/>
      </xdr:nvSpPr>
      <xdr:spPr>
        <a:xfrm>
          <a:off x="16357600"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57785</xdr:rowOff>
    </xdr:from>
    <xdr:to>
      <xdr:col>81</xdr:col>
      <xdr:colOff>101600</xdr:colOff>
      <xdr:row>36</xdr:row>
      <xdr:rowOff>159385</xdr:rowOff>
    </xdr:to>
    <xdr:sp macro="" textlink="">
      <xdr:nvSpPr>
        <xdr:cNvPr id="537" name="楕円 536">
          <a:extLst>
            <a:ext uri="{FF2B5EF4-FFF2-40B4-BE49-F238E27FC236}">
              <a16:creationId xmlns:a16="http://schemas.microsoft.com/office/drawing/2014/main" id="{B4A53147-B33D-44D9-AF5B-FE62A7D6E95F}"/>
            </a:ext>
          </a:extLst>
        </xdr:cNvPr>
        <xdr:cNvSpPr/>
      </xdr:nvSpPr>
      <xdr:spPr>
        <a:xfrm>
          <a:off x="15430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108585</xdr:rowOff>
    </xdr:from>
    <xdr:to>
      <xdr:col>85</xdr:col>
      <xdr:colOff>127000</xdr:colOff>
      <xdr:row>36</xdr:row>
      <xdr:rowOff>156210</xdr:rowOff>
    </xdr:to>
    <xdr:cxnSp macro="">
      <xdr:nvCxnSpPr>
        <xdr:cNvPr id="538" name="直線コネクタ 537">
          <a:extLst>
            <a:ext uri="{FF2B5EF4-FFF2-40B4-BE49-F238E27FC236}">
              <a16:creationId xmlns:a16="http://schemas.microsoft.com/office/drawing/2014/main" id="{DFACE88C-0E0F-4B7B-BEC2-506FF0FCFEC7}"/>
            </a:ext>
          </a:extLst>
        </xdr:cNvPr>
        <xdr:cNvCxnSpPr/>
      </xdr:nvCxnSpPr>
      <xdr:spPr>
        <a:xfrm>
          <a:off x="15481300" y="628078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13970</xdr:rowOff>
    </xdr:from>
    <xdr:to>
      <xdr:col>76</xdr:col>
      <xdr:colOff>165100</xdr:colOff>
      <xdr:row>36</xdr:row>
      <xdr:rowOff>115570</xdr:rowOff>
    </xdr:to>
    <xdr:sp macro="" textlink="">
      <xdr:nvSpPr>
        <xdr:cNvPr id="539" name="楕円 538">
          <a:extLst>
            <a:ext uri="{FF2B5EF4-FFF2-40B4-BE49-F238E27FC236}">
              <a16:creationId xmlns:a16="http://schemas.microsoft.com/office/drawing/2014/main" id="{F1555FDB-8E13-4EB1-9A45-B22F50F708F6}"/>
            </a:ext>
          </a:extLst>
        </xdr:cNvPr>
        <xdr:cNvSpPr/>
      </xdr:nvSpPr>
      <xdr:spPr>
        <a:xfrm>
          <a:off x="14541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64770</xdr:rowOff>
    </xdr:from>
    <xdr:to>
      <xdr:col>81</xdr:col>
      <xdr:colOff>50800</xdr:colOff>
      <xdr:row>36</xdr:row>
      <xdr:rowOff>108585</xdr:rowOff>
    </xdr:to>
    <xdr:cxnSp macro="">
      <xdr:nvCxnSpPr>
        <xdr:cNvPr id="540" name="直線コネクタ 539">
          <a:extLst>
            <a:ext uri="{FF2B5EF4-FFF2-40B4-BE49-F238E27FC236}">
              <a16:creationId xmlns:a16="http://schemas.microsoft.com/office/drawing/2014/main" id="{9AF61910-B00A-477D-9B7C-2E351F884D31}"/>
            </a:ext>
          </a:extLst>
        </xdr:cNvPr>
        <xdr:cNvCxnSpPr/>
      </xdr:nvCxnSpPr>
      <xdr:spPr>
        <a:xfrm>
          <a:off x="14592300" y="62369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15875</xdr:rowOff>
    </xdr:from>
    <xdr:to>
      <xdr:col>72</xdr:col>
      <xdr:colOff>38100</xdr:colOff>
      <xdr:row>36</xdr:row>
      <xdr:rowOff>117475</xdr:rowOff>
    </xdr:to>
    <xdr:sp macro="" textlink="">
      <xdr:nvSpPr>
        <xdr:cNvPr id="541" name="楕円 540">
          <a:extLst>
            <a:ext uri="{FF2B5EF4-FFF2-40B4-BE49-F238E27FC236}">
              <a16:creationId xmlns:a16="http://schemas.microsoft.com/office/drawing/2014/main" id="{D4625B6F-37C3-44D3-BA0A-7AE745D28A2F}"/>
            </a:ext>
          </a:extLst>
        </xdr:cNvPr>
        <xdr:cNvSpPr/>
      </xdr:nvSpPr>
      <xdr:spPr>
        <a:xfrm>
          <a:off x="13652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64770</xdr:rowOff>
    </xdr:from>
    <xdr:to>
      <xdr:col>76</xdr:col>
      <xdr:colOff>114300</xdr:colOff>
      <xdr:row>36</xdr:row>
      <xdr:rowOff>66675</xdr:rowOff>
    </xdr:to>
    <xdr:cxnSp macro="">
      <xdr:nvCxnSpPr>
        <xdr:cNvPr id="542" name="直線コネクタ 541">
          <a:extLst>
            <a:ext uri="{FF2B5EF4-FFF2-40B4-BE49-F238E27FC236}">
              <a16:creationId xmlns:a16="http://schemas.microsoft.com/office/drawing/2014/main" id="{3D2BC08C-0BC5-421C-8A11-CFEEDA429588}"/>
            </a:ext>
          </a:extLst>
        </xdr:cNvPr>
        <xdr:cNvCxnSpPr/>
      </xdr:nvCxnSpPr>
      <xdr:spPr>
        <a:xfrm flipV="1">
          <a:off x="13703300" y="62369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164465</xdr:rowOff>
    </xdr:from>
    <xdr:to>
      <xdr:col>67</xdr:col>
      <xdr:colOff>101600</xdr:colOff>
      <xdr:row>36</xdr:row>
      <xdr:rowOff>94615</xdr:rowOff>
    </xdr:to>
    <xdr:sp macro="" textlink="">
      <xdr:nvSpPr>
        <xdr:cNvPr id="543" name="楕円 542">
          <a:extLst>
            <a:ext uri="{FF2B5EF4-FFF2-40B4-BE49-F238E27FC236}">
              <a16:creationId xmlns:a16="http://schemas.microsoft.com/office/drawing/2014/main" id="{57694391-2298-4633-8CB1-40E66C4AE556}"/>
            </a:ext>
          </a:extLst>
        </xdr:cNvPr>
        <xdr:cNvSpPr/>
      </xdr:nvSpPr>
      <xdr:spPr>
        <a:xfrm>
          <a:off x="12763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43815</xdr:rowOff>
    </xdr:from>
    <xdr:to>
      <xdr:col>71</xdr:col>
      <xdr:colOff>177800</xdr:colOff>
      <xdr:row>36</xdr:row>
      <xdr:rowOff>66675</xdr:rowOff>
    </xdr:to>
    <xdr:cxnSp macro="">
      <xdr:nvCxnSpPr>
        <xdr:cNvPr id="544" name="直線コネクタ 543">
          <a:extLst>
            <a:ext uri="{FF2B5EF4-FFF2-40B4-BE49-F238E27FC236}">
              <a16:creationId xmlns:a16="http://schemas.microsoft.com/office/drawing/2014/main" id="{64A31371-8583-4877-BDB2-5B14A6AA5580}"/>
            </a:ext>
          </a:extLst>
        </xdr:cNvPr>
        <xdr:cNvCxnSpPr/>
      </xdr:nvCxnSpPr>
      <xdr:spPr>
        <a:xfrm>
          <a:off x="12814300" y="621601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99077</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46A84F88-25A3-4F2A-852E-C05AB86EA4CB}"/>
            </a:ext>
          </a:extLst>
        </xdr:cNvPr>
        <xdr:cNvSpPr txBox="1"/>
      </xdr:nvSpPr>
      <xdr:spPr>
        <a:xfrm>
          <a:off x="152660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80027</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1989E232-5DBF-42EB-B59D-D3B9C9468EFC}"/>
            </a:ext>
          </a:extLst>
        </xdr:cNvPr>
        <xdr:cNvSpPr txBox="1"/>
      </xdr:nvSpPr>
      <xdr:spPr>
        <a:xfrm>
          <a:off x="14389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F21B57CD-492E-4ED7-A39E-F2E224AAA129}"/>
            </a:ext>
          </a:extLst>
        </xdr:cNvPr>
        <xdr:cNvSpPr txBox="1"/>
      </xdr:nvSpPr>
      <xdr:spPr>
        <a:xfrm>
          <a:off x="13500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34307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833A4D10-61C6-4CC1-B973-83878F51CE8E}"/>
            </a:ext>
          </a:extLst>
        </xdr:cNvPr>
        <xdr:cNvSpPr txBox="1"/>
      </xdr:nvSpPr>
      <xdr:spPr>
        <a:xfrm>
          <a:off x="12611744"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4462</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39C0BED5-CAED-4F17-8CDA-108A7D730343}"/>
            </a:ext>
          </a:extLst>
        </xdr:cNvPr>
        <xdr:cNvSpPr txBox="1"/>
      </xdr:nvSpPr>
      <xdr:spPr>
        <a:xfrm>
          <a:off x="152660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132097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D3B4AA3D-A886-420F-BC92-DEF8DA6BA346}"/>
            </a:ext>
          </a:extLst>
        </xdr:cNvPr>
        <xdr:cNvSpPr txBox="1"/>
      </xdr:nvSpPr>
      <xdr:spPr>
        <a:xfrm>
          <a:off x="14389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134002</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CDBE98F8-4521-44B9-914F-1DBE6BBED7C5}"/>
            </a:ext>
          </a:extLst>
        </xdr:cNvPr>
        <xdr:cNvSpPr txBox="1"/>
      </xdr:nvSpPr>
      <xdr:spPr>
        <a:xfrm>
          <a:off x="1350074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111142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4904DEB0-981D-4A63-9F80-0BC94DB6194C}"/>
            </a:ext>
          </a:extLst>
        </xdr:cNvPr>
        <xdr:cNvSpPr txBox="1"/>
      </xdr:nvSpPr>
      <xdr:spPr>
        <a:xfrm>
          <a:off x="126117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489AE0CC-C305-4B33-920E-6C19B0022C9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705F716F-3AC4-4FE3-A24C-11C5B4A5FAA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CB984E3D-3942-4AD6-A540-EFF2B9B16C8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97F73630-4AC9-4263-8C17-D2A0F34EFDD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48CB7DD8-3062-4145-9DE9-2EF84957639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47A65C0F-F8FB-45CC-BD24-532131B0B33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3E06F3E9-E416-4626-A340-6C1A4A37501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917B3BF6-0F1B-4B53-9631-BAD18F0CBA4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8B6E380E-039B-41C8-AC64-BA0C335390F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5B0BA66B-8288-47FE-9BC9-89B64EDAD76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823E9981-E624-437A-A781-AE9489CB9F6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C983713D-EDCB-45BF-946E-D243131505C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F9B23E70-7BA4-4D69-BE20-A9F74D390B7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A821A1B7-6661-4D2E-BFE9-D5218ED1F12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25AE4E29-83EE-49CB-B3F8-AFFA0048300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857C5515-D7F6-44D2-BC47-9C5FA410C87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5164F3B7-095B-4F02-BC69-52F49941EDE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E1793467-5521-4141-8BA8-15CE3023C0E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C6FC897C-F2B5-46AA-9D49-49DE8206343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09064F6E-B3CB-4A82-97AC-8DC37F829BC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E9A317AF-3003-4A72-BFFB-5BDCE45608A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807A7794-588C-4F58-9369-F1EAF1C0833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3156FF09-EA67-4410-A813-8A243F83B0F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576" name="直線コネクタ 575">
          <a:extLst>
            <a:ext uri="{FF2B5EF4-FFF2-40B4-BE49-F238E27FC236}">
              <a16:creationId xmlns:a16="http://schemas.microsoft.com/office/drawing/2014/main" id="{9BB479F7-739F-47BF-929E-9A48CB4ADAB1}"/>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76EE264D-5122-45A9-9829-570CFFF1A77E}"/>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578" name="直線コネクタ 577">
          <a:extLst>
            <a:ext uri="{FF2B5EF4-FFF2-40B4-BE49-F238E27FC236}">
              <a16:creationId xmlns:a16="http://schemas.microsoft.com/office/drawing/2014/main" id="{0F69DA0A-D90F-4963-BAE2-A03263CE751B}"/>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9865AD28-F236-4AE3-8FCC-258B5D2D9E4F}"/>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580" name="直線コネクタ 579">
          <a:extLst>
            <a:ext uri="{FF2B5EF4-FFF2-40B4-BE49-F238E27FC236}">
              <a16:creationId xmlns:a16="http://schemas.microsoft.com/office/drawing/2014/main" id="{1F71A58F-1AE7-48B7-B819-42AF6A478DC1}"/>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A08C880D-EEAB-484E-84BF-3CC092E43886}"/>
            </a:ext>
          </a:extLst>
        </xdr:cNvPr>
        <xdr:cNvSpPr txBox="1"/>
      </xdr:nvSpPr>
      <xdr:spPr>
        <a:xfrm>
          <a:off x="22199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582" name="フローチャート: 判断 581">
          <a:extLst>
            <a:ext uri="{FF2B5EF4-FFF2-40B4-BE49-F238E27FC236}">
              <a16:creationId xmlns:a16="http://schemas.microsoft.com/office/drawing/2014/main" id="{66FCE8C6-F94F-483A-9143-809A6C4C6941}"/>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583" name="フローチャート: 判断 582">
          <a:extLst>
            <a:ext uri="{FF2B5EF4-FFF2-40B4-BE49-F238E27FC236}">
              <a16:creationId xmlns:a16="http://schemas.microsoft.com/office/drawing/2014/main" id="{D1E3E895-8C82-4803-BBFE-EB7EF8987DE0}"/>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584" name="フローチャート: 判断 583">
          <a:extLst>
            <a:ext uri="{FF2B5EF4-FFF2-40B4-BE49-F238E27FC236}">
              <a16:creationId xmlns:a16="http://schemas.microsoft.com/office/drawing/2014/main" id="{12475AEB-1915-429E-AD3E-B301843D3EB2}"/>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585" name="フローチャート: 判断 584">
          <a:extLst>
            <a:ext uri="{FF2B5EF4-FFF2-40B4-BE49-F238E27FC236}">
              <a16:creationId xmlns:a16="http://schemas.microsoft.com/office/drawing/2014/main" id="{CE216AD8-1BC0-4F33-A11C-D1D5BBACFF7F}"/>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586" name="フローチャート: 判断 585">
          <a:extLst>
            <a:ext uri="{FF2B5EF4-FFF2-40B4-BE49-F238E27FC236}">
              <a16:creationId xmlns:a16="http://schemas.microsoft.com/office/drawing/2014/main" id="{D542E050-85DF-4251-BA87-EEE5B9D36BD5}"/>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2179D2E-EA22-47EA-866E-FFA8B7468C9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98E0BDB4-8831-429B-9250-CFF9877F748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C67FC395-0D7B-4681-B3BA-09BFDB6BB88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ACA7AC8-5546-4D42-A4A3-1C3A00D38EF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DD99102-77AA-41B9-996D-AFD738135D6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43180</xdr:rowOff>
    </xdr:from>
    <xdr:to>
      <xdr:col>116</xdr:col>
      <xdr:colOff>114300</xdr:colOff>
      <xdr:row>40</xdr:row>
      <xdr:rowOff>144780</xdr:rowOff>
    </xdr:to>
    <xdr:sp macro="" textlink="">
      <xdr:nvSpPr>
        <xdr:cNvPr id="592" name="楕円 591">
          <a:extLst>
            <a:ext uri="{FF2B5EF4-FFF2-40B4-BE49-F238E27FC236}">
              <a16:creationId xmlns:a16="http://schemas.microsoft.com/office/drawing/2014/main" id="{DB2A635F-4E6E-4B0C-8401-EB5E67B048E7}"/>
            </a:ext>
          </a:extLst>
        </xdr:cNvPr>
        <xdr:cNvSpPr/>
      </xdr:nvSpPr>
      <xdr:spPr>
        <a:xfrm>
          <a:off x="22110700" y="69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21607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2063233C-38FA-4007-8A42-BF17313ECC7C}"/>
            </a:ext>
          </a:extLst>
        </xdr:cNvPr>
        <xdr:cNvSpPr txBox="1"/>
      </xdr:nvSpPr>
      <xdr:spPr>
        <a:xfrm>
          <a:off x="22199600" y="687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41910</xdr:rowOff>
    </xdr:from>
    <xdr:to>
      <xdr:col>112</xdr:col>
      <xdr:colOff>38100</xdr:colOff>
      <xdr:row>40</xdr:row>
      <xdr:rowOff>143510</xdr:rowOff>
    </xdr:to>
    <xdr:sp macro="" textlink="">
      <xdr:nvSpPr>
        <xdr:cNvPr id="594" name="楕円 593">
          <a:extLst>
            <a:ext uri="{FF2B5EF4-FFF2-40B4-BE49-F238E27FC236}">
              <a16:creationId xmlns:a16="http://schemas.microsoft.com/office/drawing/2014/main" id="{4895151A-D985-4AF3-ABFE-439F715AEDAF}"/>
            </a:ext>
          </a:extLst>
        </xdr:cNvPr>
        <xdr:cNvSpPr/>
      </xdr:nvSpPr>
      <xdr:spPr>
        <a:xfrm>
          <a:off x="21272500" y="68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92710</xdr:rowOff>
    </xdr:from>
    <xdr:to>
      <xdr:col>116</xdr:col>
      <xdr:colOff>63500</xdr:colOff>
      <xdr:row>40</xdr:row>
      <xdr:rowOff>93980</xdr:rowOff>
    </xdr:to>
    <xdr:cxnSp macro="">
      <xdr:nvCxnSpPr>
        <xdr:cNvPr id="595" name="直線コネクタ 594">
          <a:extLst>
            <a:ext uri="{FF2B5EF4-FFF2-40B4-BE49-F238E27FC236}">
              <a16:creationId xmlns:a16="http://schemas.microsoft.com/office/drawing/2014/main" id="{A221BEC7-BE5B-4DB1-A4F9-83A0C90F8BC8}"/>
            </a:ext>
          </a:extLst>
        </xdr:cNvPr>
        <xdr:cNvCxnSpPr/>
      </xdr:nvCxnSpPr>
      <xdr:spPr>
        <a:xfrm>
          <a:off x="21323300" y="695071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39370</xdr:rowOff>
    </xdr:from>
    <xdr:to>
      <xdr:col>107</xdr:col>
      <xdr:colOff>101600</xdr:colOff>
      <xdr:row>40</xdr:row>
      <xdr:rowOff>140970</xdr:rowOff>
    </xdr:to>
    <xdr:sp macro="" textlink="">
      <xdr:nvSpPr>
        <xdr:cNvPr id="596" name="楕円 595">
          <a:extLst>
            <a:ext uri="{FF2B5EF4-FFF2-40B4-BE49-F238E27FC236}">
              <a16:creationId xmlns:a16="http://schemas.microsoft.com/office/drawing/2014/main" id="{8ED82489-BCDF-44CD-A252-F28BD98B49BA}"/>
            </a:ext>
          </a:extLst>
        </xdr:cNvPr>
        <xdr:cNvSpPr/>
      </xdr:nvSpPr>
      <xdr:spPr>
        <a:xfrm>
          <a:off x="20383500" y="689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90170</xdr:rowOff>
    </xdr:from>
    <xdr:to>
      <xdr:col>111</xdr:col>
      <xdr:colOff>177800</xdr:colOff>
      <xdr:row>40</xdr:row>
      <xdr:rowOff>92710</xdr:rowOff>
    </xdr:to>
    <xdr:cxnSp macro="">
      <xdr:nvCxnSpPr>
        <xdr:cNvPr id="597" name="直線コネクタ 596">
          <a:extLst>
            <a:ext uri="{FF2B5EF4-FFF2-40B4-BE49-F238E27FC236}">
              <a16:creationId xmlns:a16="http://schemas.microsoft.com/office/drawing/2014/main" id="{F1125174-659F-49A0-B551-B77FAB3BF8A6}"/>
            </a:ext>
          </a:extLst>
        </xdr:cNvPr>
        <xdr:cNvCxnSpPr/>
      </xdr:nvCxnSpPr>
      <xdr:spPr>
        <a:xfrm>
          <a:off x="20434300" y="69481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55880</xdr:rowOff>
    </xdr:from>
    <xdr:to>
      <xdr:col>102</xdr:col>
      <xdr:colOff>165100</xdr:colOff>
      <xdr:row>40</xdr:row>
      <xdr:rowOff>157480</xdr:rowOff>
    </xdr:to>
    <xdr:sp macro="" textlink="">
      <xdr:nvSpPr>
        <xdr:cNvPr id="598" name="楕円 597">
          <a:extLst>
            <a:ext uri="{FF2B5EF4-FFF2-40B4-BE49-F238E27FC236}">
              <a16:creationId xmlns:a16="http://schemas.microsoft.com/office/drawing/2014/main" id="{8E07D9E9-34EB-465E-BE74-00545FB7E0F3}"/>
            </a:ext>
          </a:extLst>
        </xdr:cNvPr>
        <xdr:cNvSpPr/>
      </xdr:nvSpPr>
      <xdr:spPr>
        <a:xfrm>
          <a:off x="19494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90170</xdr:rowOff>
    </xdr:from>
    <xdr:to>
      <xdr:col>107</xdr:col>
      <xdr:colOff>50800</xdr:colOff>
      <xdr:row>40</xdr:row>
      <xdr:rowOff>106680</xdr:rowOff>
    </xdr:to>
    <xdr:cxnSp macro="">
      <xdr:nvCxnSpPr>
        <xdr:cNvPr id="599" name="直線コネクタ 598">
          <a:extLst>
            <a:ext uri="{FF2B5EF4-FFF2-40B4-BE49-F238E27FC236}">
              <a16:creationId xmlns:a16="http://schemas.microsoft.com/office/drawing/2014/main" id="{2A8568B0-B8FA-483B-B753-601D8DAA4971}"/>
            </a:ext>
          </a:extLst>
        </xdr:cNvPr>
        <xdr:cNvCxnSpPr/>
      </xdr:nvCxnSpPr>
      <xdr:spPr>
        <a:xfrm flipV="1">
          <a:off x="19545300" y="694817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52070</xdr:rowOff>
    </xdr:from>
    <xdr:to>
      <xdr:col>98</xdr:col>
      <xdr:colOff>38100</xdr:colOff>
      <xdr:row>40</xdr:row>
      <xdr:rowOff>153670</xdr:rowOff>
    </xdr:to>
    <xdr:sp macro="" textlink="">
      <xdr:nvSpPr>
        <xdr:cNvPr id="600" name="楕円 599">
          <a:extLst>
            <a:ext uri="{FF2B5EF4-FFF2-40B4-BE49-F238E27FC236}">
              <a16:creationId xmlns:a16="http://schemas.microsoft.com/office/drawing/2014/main" id="{0CDF50D8-F708-4E9D-9952-AD4D5A00F9F5}"/>
            </a:ext>
          </a:extLst>
        </xdr:cNvPr>
        <xdr:cNvSpPr/>
      </xdr:nvSpPr>
      <xdr:spPr>
        <a:xfrm>
          <a:off x="18605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102870</xdr:rowOff>
    </xdr:from>
    <xdr:to>
      <xdr:col>102</xdr:col>
      <xdr:colOff>114300</xdr:colOff>
      <xdr:row>40</xdr:row>
      <xdr:rowOff>106680</xdr:rowOff>
    </xdr:to>
    <xdr:cxnSp macro="">
      <xdr:nvCxnSpPr>
        <xdr:cNvPr id="601" name="直線コネクタ 600">
          <a:extLst>
            <a:ext uri="{FF2B5EF4-FFF2-40B4-BE49-F238E27FC236}">
              <a16:creationId xmlns:a16="http://schemas.microsoft.com/office/drawing/2014/main" id="{8D50DD98-EE19-4C03-9AE3-28841593C842}"/>
            </a:ext>
          </a:extLst>
        </xdr:cNvPr>
        <xdr:cNvCxnSpPr/>
      </xdr:nvCxnSpPr>
      <xdr:spPr>
        <a:xfrm>
          <a:off x="18656300" y="696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6852852A-9886-4DB9-B650-6FEF7BAE1CF6}"/>
            </a:ext>
          </a:extLst>
        </xdr:cNvPr>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69C4D45F-4E42-4853-A05C-F70ADFF33B96}"/>
            </a:ext>
          </a:extLst>
        </xdr:cNvPr>
        <xdr:cNvSpPr txBox="1"/>
      </xdr:nvSpPr>
      <xdr:spPr>
        <a:xfrm>
          <a:off x="201994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6EE61DD0-9989-486C-94FC-5B6B05986104}"/>
            </a:ext>
          </a:extLst>
        </xdr:cNvPr>
        <xdr:cNvSpPr txBox="1"/>
      </xdr:nvSpPr>
      <xdr:spPr>
        <a:xfrm>
          <a:off x="19310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E7312189-2A93-4B8E-9D76-FC01B5B45D14}"/>
            </a:ext>
          </a:extLst>
        </xdr:cNvPr>
        <xdr:cNvSpPr txBox="1"/>
      </xdr:nvSpPr>
      <xdr:spPr>
        <a:xfrm>
          <a:off x="18421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134637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599BDBDF-8C81-48DF-B61F-364A22F914D3}"/>
            </a:ext>
          </a:extLst>
        </xdr:cNvPr>
        <xdr:cNvSpPr txBox="1"/>
      </xdr:nvSpPr>
      <xdr:spPr>
        <a:xfrm>
          <a:off x="21075727" y="69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132097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D52A9D05-BC58-4CF8-AC4D-B3F4DE3FBFE4}"/>
            </a:ext>
          </a:extLst>
        </xdr:cNvPr>
        <xdr:cNvSpPr txBox="1"/>
      </xdr:nvSpPr>
      <xdr:spPr>
        <a:xfrm>
          <a:off x="20199427" y="699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148607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36689D59-31E2-4D63-867E-49553EAC0E57}"/>
            </a:ext>
          </a:extLst>
        </xdr:cNvPr>
        <xdr:cNvSpPr txBox="1"/>
      </xdr:nvSpPr>
      <xdr:spPr>
        <a:xfrm>
          <a:off x="193104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144797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6EEDDE23-4F82-47D4-A6BD-1EE90C1A0EE1}"/>
            </a:ext>
          </a:extLst>
        </xdr:cNvPr>
        <xdr:cNvSpPr txBox="1"/>
      </xdr:nvSpPr>
      <xdr:spPr>
        <a:xfrm>
          <a:off x="18421427" y="700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85972048-F9D9-4DB6-AC05-D32FA4438DD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331AA084-B952-41E7-8553-1DE05E34294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AA841FD9-7D66-4567-9EE1-F4A325B614C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80BD2AA0-387D-4ED0-9BE6-62A16EA8804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40718C1A-33DE-4E5F-82DF-AF9148D5475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4173D26B-599D-4297-9BD5-315CEC841D7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6DC1675E-7C3B-43E9-A7F1-481A786D2E2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9EF34887-137E-45FA-B380-143D17E859C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4D2ABE26-EF32-42B8-9B5D-52EF9C17648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8ED6E73-84EE-4B3C-9938-E36463D0A4C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5572927D-9F5D-45C9-8F5B-15D6551E4FB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E8B156FD-2804-4C0B-A713-E96EEC25592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D4926900-8E7E-45CB-B98D-D17C55C9103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6657BDD1-020E-406E-BBF9-C700B33EF21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41F9E91F-DDB8-4887-AACC-2FBF7355B1E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4170540B-F6FC-452C-867C-4E0FCDB4487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F287C6E0-944F-43B5-B264-74F467E37C6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8D71E436-22D8-4B93-B18E-35E8FAA2E7B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01AEDCF7-6334-417D-A41D-10EF084CDA0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05DA1AAD-4217-4FBA-B2D4-7B228BE086D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88319C33-C843-43AB-89DC-84DCFF90DFB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F40C3B21-C672-491C-97D5-3095A961C66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BF836BAD-AAAC-46B2-8A97-A84A68F513B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5511DC92-951B-4280-B47E-C470805D548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634" name="直線コネクタ 633">
          <a:extLst>
            <a:ext uri="{FF2B5EF4-FFF2-40B4-BE49-F238E27FC236}">
              <a16:creationId xmlns:a16="http://schemas.microsoft.com/office/drawing/2014/main" id="{8863D0C1-72CF-48BE-B5DA-44A9B4BE8A2C}"/>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C7AC9A97-D280-46FF-9F33-F6DCC729392E}"/>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36" name="直線コネクタ 635">
          <a:extLst>
            <a:ext uri="{FF2B5EF4-FFF2-40B4-BE49-F238E27FC236}">
              <a16:creationId xmlns:a16="http://schemas.microsoft.com/office/drawing/2014/main" id="{4026D504-21A8-4676-8D46-A7CF9AECB632}"/>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69882999-0207-4838-A1B4-34D847797E53}"/>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638" name="直線コネクタ 637">
          <a:extLst>
            <a:ext uri="{FF2B5EF4-FFF2-40B4-BE49-F238E27FC236}">
              <a16:creationId xmlns:a16="http://schemas.microsoft.com/office/drawing/2014/main" id="{CFB85771-8D61-46C1-A750-BE86F8FC3455}"/>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B11FDB64-9F48-4B67-BA61-C59E535AB514}"/>
            </a:ext>
          </a:extLst>
        </xdr:cNvPr>
        <xdr:cNvSpPr txBox="1"/>
      </xdr:nvSpPr>
      <xdr:spPr>
        <a:xfrm>
          <a:off x="16357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640" name="フローチャート: 判断 639">
          <a:extLst>
            <a:ext uri="{FF2B5EF4-FFF2-40B4-BE49-F238E27FC236}">
              <a16:creationId xmlns:a16="http://schemas.microsoft.com/office/drawing/2014/main" id="{0BF042A1-428A-490F-B309-6A63E0C5B9A2}"/>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641" name="フローチャート: 判断 640">
          <a:extLst>
            <a:ext uri="{FF2B5EF4-FFF2-40B4-BE49-F238E27FC236}">
              <a16:creationId xmlns:a16="http://schemas.microsoft.com/office/drawing/2014/main" id="{37E7BC56-4E79-4E2A-AF2D-C9027BF3572D}"/>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642" name="フローチャート: 判断 641">
          <a:extLst>
            <a:ext uri="{FF2B5EF4-FFF2-40B4-BE49-F238E27FC236}">
              <a16:creationId xmlns:a16="http://schemas.microsoft.com/office/drawing/2014/main" id="{C21260AA-A008-4BB5-8A87-6D8E1264B5A6}"/>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43" name="フローチャート: 判断 642">
          <a:extLst>
            <a:ext uri="{FF2B5EF4-FFF2-40B4-BE49-F238E27FC236}">
              <a16:creationId xmlns:a16="http://schemas.microsoft.com/office/drawing/2014/main" id="{A09713E3-1B45-4DB3-A7D9-A0BD511FDB09}"/>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644" name="フローチャート: 判断 643">
          <a:extLst>
            <a:ext uri="{FF2B5EF4-FFF2-40B4-BE49-F238E27FC236}">
              <a16:creationId xmlns:a16="http://schemas.microsoft.com/office/drawing/2014/main" id="{942F1F5A-740B-410B-AFA3-03DBA72013FA}"/>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293D3BA4-CDAE-4CF4-B1B7-A08C54339D3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337D0CA5-EF9D-4BF1-BA16-45808A992B3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7B695D70-7993-45D9-AA91-087503435DC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78BE669B-B348-470F-986C-1A9E2C806A0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AAA5ECD-83F9-4758-B15C-5515B573D36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53975</xdr:rowOff>
    </xdr:from>
    <xdr:to>
      <xdr:col>85</xdr:col>
      <xdr:colOff>177800</xdr:colOff>
      <xdr:row>58</xdr:row>
      <xdr:rowOff>155575</xdr:rowOff>
    </xdr:to>
    <xdr:sp macro="" textlink="">
      <xdr:nvSpPr>
        <xdr:cNvPr id="650" name="楕円 649">
          <a:extLst>
            <a:ext uri="{FF2B5EF4-FFF2-40B4-BE49-F238E27FC236}">
              <a16:creationId xmlns:a16="http://schemas.microsoft.com/office/drawing/2014/main" id="{DD5962F6-65EB-4131-9FF7-6D1D9C741442}"/>
            </a:ext>
          </a:extLst>
        </xdr:cNvPr>
        <xdr:cNvSpPr/>
      </xdr:nvSpPr>
      <xdr:spPr>
        <a:xfrm>
          <a:off x="162687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76852</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6F5AC152-E47C-40ED-959D-AEAD945878D8}"/>
            </a:ext>
          </a:extLst>
        </xdr:cNvPr>
        <xdr:cNvSpPr txBox="1"/>
      </xdr:nvSpPr>
      <xdr:spPr>
        <a:xfrm>
          <a:off x="16357600"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12065</xdr:rowOff>
    </xdr:from>
    <xdr:to>
      <xdr:col>81</xdr:col>
      <xdr:colOff>101600</xdr:colOff>
      <xdr:row>58</xdr:row>
      <xdr:rowOff>113665</xdr:rowOff>
    </xdr:to>
    <xdr:sp macro="" textlink="">
      <xdr:nvSpPr>
        <xdr:cNvPr id="652" name="楕円 651">
          <a:extLst>
            <a:ext uri="{FF2B5EF4-FFF2-40B4-BE49-F238E27FC236}">
              <a16:creationId xmlns:a16="http://schemas.microsoft.com/office/drawing/2014/main" id="{50B01909-5AB7-43EA-BA80-E0775852938E}"/>
            </a:ext>
          </a:extLst>
        </xdr:cNvPr>
        <xdr:cNvSpPr/>
      </xdr:nvSpPr>
      <xdr:spPr>
        <a:xfrm>
          <a:off x="15430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62865</xdr:rowOff>
    </xdr:from>
    <xdr:to>
      <xdr:col>85</xdr:col>
      <xdr:colOff>127000</xdr:colOff>
      <xdr:row>58</xdr:row>
      <xdr:rowOff>104775</xdr:rowOff>
    </xdr:to>
    <xdr:cxnSp macro="">
      <xdr:nvCxnSpPr>
        <xdr:cNvPr id="653" name="直線コネクタ 652">
          <a:extLst>
            <a:ext uri="{FF2B5EF4-FFF2-40B4-BE49-F238E27FC236}">
              <a16:creationId xmlns:a16="http://schemas.microsoft.com/office/drawing/2014/main" id="{77010AD6-DF34-4A0A-B907-14F9C7923273}"/>
            </a:ext>
          </a:extLst>
        </xdr:cNvPr>
        <xdr:cNvCxnSpPr/>
      </xdr:nvCxnSpPr>
      <xdr:spPr>
        <a:xfrm>
          <a:off x="15481300" y="1000696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139700</xdr:rowOff>
    </xdr:from>
    <xdr:to>
      <xdr:col>76</xdr:col>
      <xdr:colOff>165100</xdr:colOff>
      <xdr:row>58</xdr:row>
      <xdr:rowOff>69850</xdr:rowOff>
    </xdr:to>
    <xdr:sp macro="" textlink="">
      <xdr:nvSpPr>
        <xdr:cNvPr id="654" name="楕円 653">
          <a:extLst>
            <a:ext uri="{FF2B5EF4-FFF2-40B4-BE49-F238E27FC236}">
              <a16:creationId xmlns:a16="http://schemas.microsoft.com/office/drawing/2014/main" id="{E70872E7-6EBF-49D8-A32D-0BD88C0FADCC}"/>
            </a:ext>
          </a:extLst>
        </xdr:cNvPr>
        <xdr:cNvSpPr/>
      </xdr:nvSpPr>
      <xdr:spPr>
        <a:xfrm>
          <a:off x="14541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19050</xdr:rowOff>
    </xdr:from>
    <xdr:to>
      <xdr:col>81</xdr:col>
      <xdr:colOff>50800</xdr:colOff>
      <xdr:row>58</xdr:row>
      <xdr:rowOff>62865</xdr:rowOff>
    </xdr:to>
    <xdr:cxnSp macro="">
      <xdr:nvCxnSpPr>
        <xdr:cNvPr id="655" name="直線コネクタ 654">
          <a:extLst>
            <a:ext uri="{FF2B5EF4-FFF2-40B4-BE49-F238E27FC236}">
              <a16:creationId xmlns:a16="http://schemas.microsoft.com/office/drawing/2014/main" id="{A034728D-A7F4-4163-B1BA-95E85F3BAB1D}"/>
            </a:ext>
          </a:extLst>
        </xdr:cNvPr>
        <xdr:cNvCxnSpPr/>
      </xdr:nvCxnSpPr>
      <xdr:spPr>
        <a:xfrm>
          <a:off x="14592300" y="99631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93980</xdr:rowOff>
    </xdr:from>
    <xdr:to>
      <xdr:col>72</xdr:col>
      <xdr:colOff>38100</xdr:colOff>
      <xdr:row>58</xdr:row>
      <xdr:rowOff>24130</xdr:rowOff>
    </xdr:to>
    <xdr:sp macro="" textlink="">
      <xdr:nvSpPr>
        <xdr:cNvPr id="656" name="楕円 655">
          <a:extLst>
            <a:ext uri="{FF2B5EF4-FFF2-40B4-BE49-F238E27FC236}">
              <a16:creationId xmlns:a16="http://schemas.microsoft.com/office/drawing/2014/main" id="{E685C192-81CC-4BAE-9674-1686DE9726A1}"/>
            </a:ext>
          </a:extLst>
        </xdr:cNvPr>
        <xdr:cNvSpPr/>
      </xdr:nvSpPr>
      <xdr:spPr>
        <a:xfrm>
          <a:off x="13652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144780</xdr:rowOff>
    </xdr:from>
    <xdr:to>
      <xdr:col>76</xdr:col>
      <xdr:colOff>114300</xdr:colOff>
      <xdr:row>58</xdr:row>
      <xdr:rowOff>19050</xdr:rowOff>
    </xdr:to>
    <xdr:cxnSp macro="">
      <xdr:nvCxnSpPr>
        <xdr:cNvPr id="657" name="直線コネクタ 656">
          <a:extLst>
            <a:ext uri="{FF2B5EF4-FFF2-40B4-BE49-F238E27FC236}">
              <a16:creationId xmlns:a16="http://schemas.microsoft.com/office/drawing/2014/main" id="{20E24401-3CB2-49FE-B4A0-EF7A811D6369}"/>
            </a:ext>
          </a:extLst>
        </xdr:cNvPr>
        <xdr:cNvCxnSpPr/>
      </xdr:nvCxnSpPr>
      <xdr:spPr>
        <a:xfrm>
          <a:off x="13703300" y="99174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73025</xdr:rowOff>
    </xdr:from>
    <xdr:to>
      <xdr:col>67</xdr:col>
      <xdr:colOff>101600</xdr:colOff>
      <xdr:row>58</xdr:row>
      <xdr:rowOff>3175</xdr:rowOff>
    </xdr:to>
    <xdr:sp macro="" textlink="">
      <xdr:nvSpPr>
        <xdr:cNvPr id="658" name="楕円 657">
          <a:extLst>
            <a:ext uri="{FF2B5EF4-FFF2-40B4-BE49-F238E27FC236}">
              <a16:creationId xmlns:a16="http://schemas.microsoft.com/office/drawing/2014/main" id="{25848790-441B-46DE-9D7D-E4CECEC68D02}"/>
            </a:ext>
          </a:extLst>
        </xdr:cNvPr>
        <xdr:cNvSpPr/>
      </xdr:nvSpPr>
      <xdr:spPr>
        <a:xfrm>
          <a:off x="12763500" y="98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123825</xdr:rowOff>
    </xdr:from>
    <xdr:to>
      <xdr:col>71</xdr:col>
      <xdr:colOff>177800</xdr:colOff>
      <xdr:row>57</xdr:row>
      <xdr:rowOff>144780</xdr:rowOff>
    </xdr:to>
    <xdr:cxnSp macro="">
      <xdr:nvCxnSpPr>
        <xdr:cNvPr id="659" name="直線コネクタ 658">
          <a:extLst>
            <a:ext uri="{FF2B5EF4-FFF2-40B4-BE49-F238E27FC236}">
              <a16:creationId xmlns:a16="http://schemas.microsoft.com/office/drawing/2014/main" id="{F79E5695-87DA-4D27-B083-0F4B3F2D66A9}"/>
            </a:ext>
          </a:extLst>
        </xdr:cNvPr>
        <xdr:cNvCxnSpPr/>
      </xdr:nvCxnSpPr>
      <xdr:spPr>
        <a:xfrm>
          <a:off x="12814300" y="98964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660" name="n_1aveValue【学校施設】&#10;有形固定資産減価償却率">
          <a:extLst>
            <a:ext uri="{FF2B5EF4-FFF2-40B4-BE49-F238E27FC236}">
              <a16:creationId xmlns:a16="http://schemas.microsoft.com/office/drawing/2014/main" id="{45108C6D-E8E1-4902-88D8-60069B758977}"/>
            </a:ext>
          </a:extLst>
        </xdr:cNvPr>
        <xdr:cNvSpPr txBox="1"/>
      </xdr:nvSpPr>
      <xdr:spPr>
        <a:xfrm>
          <a:off x="15266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72407</xdr:rowOff>
    </xdr:from>
    <xdr:ext cx="405111" cy="259045"/>
    <xdr:sp macro="" textlink="">
      <xdr:nvSpPr>
        <xdr:cNvPr id="661" name="n_2aveValue【学校施設】&#10;有形固定資産減価償却率">
          <a:extLst>
            <a:ext uri="{FF2B5EF4-FFF2-40B4-BE49-F238E27FC236}">
              <a16:creationId xmlns:a16="http://schemas.microsoft.com/office/drawing/2014/main" id="{4F8CDD58-CBB3-4406-B4CA-3AFD55CB86A9}"/>
            </a:ext>
          </a:extLst>
        </xdr:cNvPr>
        <xdr:cNvSpPr txBox="1"/>
      </xdr:nvSpPr>
      <xdr:spPr>
        <a:xfrm>
          <a:off x="14389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662" name="n_3aveValue【学校施設】&#10;有形固定資産減価償却率">
          <a:extLst>
            <a:ext uri="{FF2B5EF4-FFF2-40B4-BE49-F238E27FC236}">
              <a16:creationId xmlns:a16="http://schemas.microsoft.com/office/drawing/2014/main" id="{2CE875A6-09A8-41C9-85D1-A0CA05D52B69}"/>
            </a:ext>
          </a:extLst>
        </xdr:cNvPr>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89552</xdr:rowOff>
    </xdr:from>
    <xdr:ext cx="405111" cy="259045"/>
    <xdr:sp macro="" textlink="">
      <xdr:nvSpPr>
        <xdr:cNvPr id="663" name="n_4aveValue【学校施設】&#10;有形固定資産減価償却率">
          <a:extLst>
            <a:ext uri="{FF2B5EF4-FFF2-40B4-BE49-F238E27FC236}">
              <a16:creationId xmlns:a16="http://schemas.microsoft.com/office/drawing/2014/main" id="{CD1F7CC0-92FA-4599-AC25-EA2F32FECE84}"/>
            </a:ext>
          </a:extLst>
        </xdr:cNvPr>
        <xdr:cNvSpPr txBox="1"/>
      </xdr:nvSpPr>
      <xdr:spPr>
        <a:xfrm>
          <a:off x="12611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130192</xdr:rowOff>
    </xdr:from>
    <xdr:ext cx="405111" cy="259045"/>
    <xdr:sp macro="" textlink="">
      <xdr:nvSpPr>
        <xdr:cNvPr id="664" name="n_1mainValue【学校施設】&#10;有形固定資産減価償却率">
          <a:extLst>
            <a:ext uri="{FF2B5EF4-FFF2-40B4-BE49-F238E27FC236}">
              <a16:creationId xmlns:a16="http://schemas.microsoft.com/office/drawing/2014/main" id="{62ABD3AC-239A-4508-B610-A63247E7BFBE}"/>
            </a:ext>
          </a:extLst>
        </xdr:cNvPr>
        <xdr:cNvSpPr txBox="1"/>
      </xdr:nvSpPr>
      <xdr:spPr>
        <a:xfrm>
          <a:off x="152660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86377</xdr:rowOff>
    </xdr:from>
    <xdr:ext cx="405111" cy="259045"/>
    <xdr:sp macro="" textlink="">
      <xdr:nvSpPr>
        <xdr:cNvPr id="665" name="n_2mainValue【学校施設】&#10;有形固定資産減価償却率">
          <a:extLst>
            <a:ext uri="{FF2B5EF4-FFF2-40B4-BE49-F238E27FC236}">
              <a16:creationId xmlns:a16="http://schemas.microsoft.com/office/drawing/2014/main" id="{A37D43F8-B565-4667-AAEF-9673BCEB9411}"/>
            </a:ext>
          </a:extLst>
        </xdr:cNvPr>
        <xdr:cNvSpPr txBox="1"/>
      </xdr:nvSpPr>
      <xdr:spPr>
        <a:xfrm>
          <a:off x="143897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40657</xdr:rowOff>
    </xdr:from>
    <xdr:ext cx="405111" cy="259045"/>
    <xdr:sp macro="" textlink="">
      <xdr:nvSpPr>
        <xdr:cNvPr id="666" name="n_3mainValue【学校施設】&#10;有形固定資産減価償却率">
          <a:extLst>
            <a:ext uri="{FF2B5EF4-FFF2-40B4-BE49-F238E27FC236}">
              <a16:creationId xmlns:a16="http://schemas.microsoft.com/office/drawing/2014/main" id="{6731449A-6F4B-41F1-AD80-CABBF2572CAD}"/>
            </a:ext>
          </a:extLst>
        </xdr:cNvPr>
        <xdr:cNvSpPr txBox="1"/>
      </xdr:nvSpPr>
      <xdr:spPr>
        <a:xfrm>
          <a:off x="135007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19702</xdr:rowOff>
    </xdr:from>
    <xdr:ext cx="405111" cy="259045"/>
    <xdr:sp macro="" textlink="">
      <xdr:nvSpPr>
        <xdr:cNvPr id="667" name="n_4mainValue【学校施設】&#10;有形固定資産減価償却率">
          <a:extLst>
            <a:ext uri="{FF2B5EF4-FFF2-40B4-BE49-F238E27FC236}">
              <a16:creationId xmlns:a16="http://schemas.microsoft.com/office/drawing/2014/main" id="{45D9B088-FC45-48A7-99A2-FC8DAE708841}"/>
            </a:ext>
          </a:extLst>
        </xdr:cNvPr>
        <xdr:cNvSpPr txBox="1"/>
      </xdr:nvSpPr>
      <xdr:spPr>
        <a:xfrm>
          <a:off x="12611744" y="962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B32C4A3E-7912-49E5-90A2-F80592635D7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19B1EBFC-ECEE-48F6-805C-33526CD7EE2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3794EEF6-DBEA-4BCC-BC8B-32D7F9F27C5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89E3BC40-73C9-426F-A2AB-0B826D3E74D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DFF6D07B-553C-40A6-AEFB-58D3D931DE7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58B7A0FF-B0FF-4C3C-90A8-7FCAF265905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1D4F5271-DD31-47BF-848C-5A9C997500C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4BEBAEF8-571E-4FE2-97FB-3E64D5C3141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FC896F26-6F12-4E8D-9DBD-88132624C22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CE9962FA-56FC-409E-939B-BA8509C1284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a:extLst>
            <a:ext uri="{FF2B5EF4-FFF2-40B4-BE49-F238E27FC236}">
              <a16:creationId xmlns:a16="http://schemas.microsoft.com/office/drawing/2014/main" id="{BCB7F8F2-0909-47E0-B7DE-BB3EE3171E6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BE2ABFB3-F374-4BFE-B643-AF0D305CE45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218779B7-3049-440C-B93D-ABB52C30A01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EC545D3B-8886-4CF5-AB3B-46C0F960F9E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C174BD80-7F00-440E-B256-2FA311743A6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87732731-A7BF-4712-A91E-FAE4DC0BE6E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604120D8-94D5-446A-B65B-1F21EBB3A41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AF3B0366-0235-4969-9FE6-841B628271E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D36C8C24-CF53-435C-9D34-A8E65C99320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2E08397A-9E02-49E0-AA0E-F58B022D3C9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602B13C5-B6CC-427C-BC64-F85E944D64F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6A1F5AFE-7BDB-42F9-94DD-E9625709C5E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CC19C76F-0ED2-43D2-81A4-57C62812502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6A6C0575-3A5B-4D71-B9B7-148EBAC5A2B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692" name="直線コネクタ 691">
          <a:extLst>
            <a:ext uri="{FF2B5EF4-FFF2-40B4-BE49-F238E27FC236}">
              <a16:creationId xmlns:a16="http://schemas.microsoft.com/office/drawing/2014/main" id="{A913272B-50A6-4D74-8F73-DC8AC22538FB}"/>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693" name="【学校施設】&#10;一人当たり面積最小値テキスト">
          <a:extLst>
            <a:ext uri="{FF2B5EF4-FFF2-40B4-BE49-F238E27FC236}">
              <a16:creationId xmlns:a16="http://schemas.microsoft.com/office/drawing/2014/main" id="{319073A9-4F4D-4C9B-A5F8-7D0126397C5A}"/>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694" name="直線コネクタ 693">
          <a:extLst>
            <a:ext uri="{FF2B5EF4-FFF2-40B4-BE49-F238E27FC236}">
              <a16:creationId xmlns:a16="http://schemas.microsoft.com/office/drawing/2014/main" id="{84D6C139-6A94-48DE-81C6-8335B7EE0FE1}"/>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695" name="【学校施設】&#10;一人当たり面積最大値テキスト">
          <a:extLst>
            <a:ext uri="{FF2B5EF4-FFF2-40B4-BE49-F238E27FC236}">
              <a16:creationId xmlns:a16="http://schemas.microsoft.com/office/drawing/2014/main" id="{F37FD1E1-C292-44BB-9E03-5689DB3589CE}"/>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696" name="直線コネクタ 695">
          <a:extLst>
            <a:ext uri="{FF2B5EF4-FFF2-40B4-BE49-F238E27FC236}">
              <a16:creationId xmlns:a16="http://schemas.microsoft.com/office/drawing/2014/main" id="{8E5B3EEE-95DD-4446-A6E6-1AC705073753}"/>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697" name="【学校施設】&#10;一人当たり面積平均値テキスト">
          <a:extLst>
            <a:ext uri="{FF2B5EF4-FFF2-40B4-BE49-F238E27FC236}">
              <a16:creationId xmlns:a16="http://schemas.microsoft.com/office/drawing/2014/main" id="{B5E743C6-29E5-42DB-9B7E-F50FE1BAFDDE}"/>
            </a:ext>
          </a:extLst>
        </xdr:cNvPr>
        <xdr:cNvSpPr txBox="1"/>
      </xdr:nvSpPr>
      <xdr:spPr>
        <a:xfrm>
          <a:off x="22199600" y="10417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698" name="フローチャート: 判断 697">
          <a:extLst>
            <a:ext uri="{FF2B5EF4-FFF2-40B4-BE49-F238E27FC236}">
              <a16:creationId xmlns:a16="http://schemas.microsoft.com/office/drawing/2014/main" id="{F675D5CD-76A5-43BB-B852-B03C0E29EBFA}"/>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699" name="フローチャート: 判断 698">
          <a:extLst>
            <a:ext uri="{FF2B5EF4-FFF2-40B4-BE49-F238E27FC236}">
              <a16:creationId xmlns:a16="http://schemas.microsoft.com/office/drawing/2014/main" id="{D4EB3C9B-C63A-4D76-8F87-C5CDE1DE08EB}"/>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700" name="フローチャート: 判断 699">
          <a:extLst>
            <a:ext uri="{FF2B5EF4-FFF2-40B4-BE49-F238E27FC236}">
              <a16:creationId xmlns:a16="http://schemas.microsoft.com/office/drawing/2014/main" id="{3363F89E-4B46-4DAB-9569-D4474B318533}"/>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701" name="フローチャート: 判断 700">
          <a:extLst>
            <a:ext uri="{FF2B5EF4-FFF2-40B4-BE49-F238E27FC236}">
              <a16:creationId xmlns:a16="http://schemas.microsoft.com/office/drawing/2014/main" id="{E29DB956-3121-4DB7-B6FD-809E17D51185}"/>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702" name="フローチャート: 判断 701">
          <a:extLst>
            <a:ext uri="{FF2B5EF4-FFF2-40B4-BE49-F238E27FC236}">
              <a16:creationId xmlns:a16="http://schemas.microsoft.com/office/drawing/2014/main" id="{DC65FC31-324B-469D-BF35-CEA501F4B652}"/>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C71B44F-49C1-43CB-A25A-AC6735DC8B5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4F363A58-180A-4452-BC27-093423713F2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5C6B8D8-F756-4AD9-BBC3-72EC953A01F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774035D2-22C9-4509-B595-A4FA1730703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E9418B78-92F1-4A9F-AE0F-4E61B6E2154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95123</xdr:rowOff>
    </xdr:from>
    <xdr:to>
      <xdr:col>116</xdr:col>
      <xdr:colOff>114300</xdr:colOff>
      <xdr:row>60</xdr:row>
      <xdr:rowOff>25273</xdr:rowOff>
    </xdr:to>
    <xdr:sp macro="" textlink="">
      <xdr:nvSpPr>
        <xdr:cNvPr id="708" name="楕円 707">
          <a:extLst>
            <a:ext uri="{FF2B5EF4-FFF2-40B4-BE49-F238E27FC236}">
              <a16:creationId xmlns:a16="http://schemas.microsoft.com/office/drawing/2014/main" id="{A1BD910B-0947-4905-9E63-1F7F7ADEB96E}"/>
            </a:ext>
          </a:extLst>
        </xdr:cNvPr>
        <xdr:cNvSpPr/>
      </xdr:nvSpPr>
      <xdr:spPr>
        <a:xfrm>
          <a:off x="22110700" y="102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118000</xdr:rowOff>
    </xdr:from>
    <xdr:ext cx="469744" cy="259045"/>
    <xdr:sp macro="" textlink="">
      <xdr:nvSpPr>
        <xdr:cNvPr id="709" name="【学校施設】&#10;一人当たり面積該当値テキスト">
          <a:extLst>
            <a:ext uri="{FF2B5EF4-FFF2-40B4-BE49-F238E27FC236}">
              <a16:creationId xmlns:a16="http://schemas.microsoft.com/office/drawing/2014/main" id="{BC57C67F-BD30-4A72-B0FB-6494C06D5D97}"/>
            </a:ext>
          </a:extLst>
        </xdr:cNvPr>
        <xdr:cNvSpPr txBox="1"/>
      </xdr:nvSpPr>
      <xdr:spPr>
        <a:xfrm>
          <a:off x="22199600" y="1006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88265</xdr:rowOff>
    </xdr:from>
    <xdr:to>
      <xdr:col>112</xdr:col>
      <xdr:colOff>38100</xdr:colOff>
      <xdr:row>60</xdr:row>
      <xdr:rowOff>18415</xdr:rowOff>
    </xdr:to>
    <xdr:sp macro="" textlink="">
      <xdr:nvSpPr>
        <xdr:cNvPr id="710" name="楕円 709">
          <a:extLst>
            <a:ext uri="{FF2B5EF4-FFF2-40B4-BE49-F238E27FC236}">
              <a16:creationId xmlns:a16="http://schemas.microsoft.com/office/drawing/2014/main" id="{F326CA2A-38EE-4949-9AA8-AC3C88186023}"/>
            </a:ext>
          </a:extLst>
        </xdr:cNvPr>
        <xdr:cNvSpPr/>
      </xdr:nvSpPr>
      <xdr:spPr>
        <a:xfrm>
          <a:off x="21272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139065</xdr:rowOff>
    </xdr:from>
    <xdr:to>
      <xdr:col>116</xdr:col>
      <xdr:colOff>63500</xdr:colOff>
      <xdr:row>59</xdr:row>
      <xdr:rowOff>145923</xdr:rowOff>
    </xdr:to>
    <xdr:cxnSp macro="">
      <xdr:nvCxnSpPr>
        <xdr:cNvPr id="711" name="直線コネクタ 710">
          <a:extLst>
            <a:ext uri="{FF2B5EF4-FFF2-40B4-BE49-F238E27FC236}">
              <a16:creationId xmlns:a16="http://schemas.microsoft.com/office/drawing/2014/main" id="{78A1F1C9-5F25-4D5C-8EA0-32C5606E54FE}"/>
            </a:ext>
          </a:extLst>
        </xdr:cNvPr>
        <xdr:cNvCxnSpPr/>
      </xdr:nvCxnSpPr>
      <xdr:spPr>
        <a:xfrm>
          <a:off x="21323300" y="10254615"/>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79121</xdr:rowOff>
    </xdr:from>
    <xdr:to>
      <xdr:col>107</xdr:col>
      <xdr:colOff>101600</xdr:colOff>
      <xdr:row>60</xdr:row>
      <xdr:rowOff>9271</xdr:rowOff>
    </xdr:to>
    <xdr:sp macro="" textlink="">
      <xdr:nvSpPr>
        <xdr:cNvPr id="712" name="楕円 711">
          <a:extLst>
            <a:ext uri="{FF2B5EF4-FFF2-40B4-BE49-F238E27FC236}">
              <a16:creationId xmlns:a16="http://schemas.microsoft.com/office/drawing/2014/main" id="{6E64131C-967A-40AE-9F47-4E22AB47B9FA}"/>
            </a:ext>
          </a:extLst>
        </xdr:cNvPr>
        <xdr:cNvSpPr/>
      </xdr:nvSpPr>
      <xdr:spPr>
        <a:xfrm>
          <a:off x="20383500" y="1019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129921</xdr:rowOff>
    </xdr:from>
    <xdr:to>
      <xdr:col>111</xdr:col>
      <xdr:colOff>177800</xdr:colOff>
      <xdr:row>59</xdr:row>
      <xdr:rowOff>139065</xdr:rowOff>
    </xdr:to>
    <xdr:cxnSp macro="">
      <xdr:nvCxnSpPr>
        <xdr:cNvPr id="713" name="直線コネクタ 712">
          <a:extLst>
            <a:ext uri="{FF2B5EF4-FFF2-40B4-BE49-F238E27FC236}">
              <a16:creationId xmlns:a16="http://schemas.microsoft.com/office/drawing/2014/main" id="{33EFF4ED-1524-40BC-8BF6-6C7C6CD10DF5}"/>
            </a:ext>
          </a:extLst>
        </xdr:cNvPr>
        <xdr:cNvCxnSpPr/>
      </xdr:nvCxnSpPr>
      <xdr:spPr>
        <a:xfrm>
          <a:off x="20434300" y="10245471"/>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66548</xdr:rowOff>
    </xdr:from>
    <xdr:to>
      <xdr:col>102</xdr:col>
      <xdr:colOff>165100</xdr:colOff>
      <xdr:row>59</xdr:row>
      <xdr:rowOff>168148</xdr:rowOff>
    </xdr:to>
    <xdr:sp macro="" textlink="">
      <xdr:nvSpPr>
        <xdr:cNvPr id="714" name="楕円 713">
          <a:extLst>
            <a:ext uri="{FF2B5EF4-FFF2-40B4-BE49-F238E27FC236}">
              <a16:creationId xmlns:a16="http://schemas.microsoft.com/office/drawing/2014/main" id="{9646E8FF-5C77-4592-BA7C-33272518BF0B}"/>
            </a:ext>
          </a:extLst>
        </xdr:cNvPr>
        <xdr:cNvSpPr/>
      </xdr:nvSpPr>
      <xdr:spPr>
        <a:xfrm>
          <a:off x="19494500" y="1018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117348</xdr:rowOff>
    </xdr:from>
    <xdr:to>
      <xdr:col>107</xdr:col>
      <xdr:colOff>50800</xdr:colOff>
      <xdr:row>59</xdr:row>
      <xdr:rowOff>129921</xdr:rowOff>
    </xdr:to>
    <xdr:cxnSp macro="">
      <xdr:nvCxnSpPr>
        <xdr:cNvPr id="715" name="直線コネクタ 714">
          <a:extLst>
            <a:ext uri="{FF2B5EF4-FFF2-40B4-BE49-F238E27FC236}">
              <a16:creationId xmlns:a16="http://schemas.microsoft.com/office/drawing/2014/main" id="{C2641C2B-4E65-4034-A56C-DFF4B541601A}"/>
            </a:ext>
          </a:extLst>
        </xdr:cNvPr>
        <xdr:cNvCxnSpPr/>
      </xdr:nvCxnSpPr>
      <xdr:spPr>
        <a:xfrm>
          <a:off x="19545300" y="10232898"/>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56261</xdr:rowOff>
    </xdr:from>
    <xdr:to>
      <xdr:col>98</xdr:col>
      <xdr:colOff>38100</xdr:colOff>
      <xdr:row>59</xdr:row>
      <xdr:rowOff>157861</xdr:rowOff>
    </xdr:to>
    <xdr:sp macro="" textlink="">
      <xdr:nvSpPr>
        <xdr:cNvPr id="716" name="楕円 715">
          <a:extLst>
            <a:ext uri="{FF2B5EF4-FFF2-40B4-BE49-F238E27FC236}">
              <a16:creationId xmlns:a16="http://schemas.microsoft.com/office/drawing/2014/main" id="{D987D422-8767-4B78-8D2A-D337BD2AA480}"/>
            </a:ext>
          </a:extLst>
        </xdr:cNvPr>
        <xdr:cNvSpPr/>
      </xdr:nvSpPr>
      <xdr:spPr>
        <a:xfrm>
          <a:off x="18605500" y="1017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107061</xdr:rowOff>
    </xdr:from>
    <xdr:to>
      <xdr:col>102</xdr:col>
      <xdr:colOff>114300</xdr:colOff>
      <xdr:row>59</xdr:row>
      <xdr:rowOff>117348</xdr:rowOff>
    </xdr:to>
    <xdr:cxnSp macro="">
      <xdr:nvCxnSpPr>
        <xdr:cNvPr id="717" name="直線コネクタ 716">
          <a:extLst>
            <a:ext uri="{FF2B5EF4-FFF2-40B4-BE49-F238E27FC236}">
              <a16:creationId xmlns:a16="http://schemas.microsoft.com/office/drawing/2014/main" id="{8C533256-2B1C-4303-8187-D584F91B1D61}"/>
            </a:ext>
          </a:extLst>
        </xdr:cNvPr>
        <xdr:cNvCxnSpPr/>
      </xdr:nvCxnSpPr>
      <xdr:spPr>
        <a:xfrm>
          <a:off x="18656300" y="1022261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718" name="n_1aveValue【学校施設】&#10;一人当たり面積">
          <a:extLst>
            <a:ext uri="{FF2B5EF4-FFF2-40B4-BE49-F238E27FC236}">
              <a16:creationId xmlns:a16="http://schemas.microsoft.com/office/drawing/2014/main" id="{A4172525-997D-40BE-A632-355F430C2437}"/>
            </a:ext>
          </a:extLst>
        </xdr:cNvPr>
        <xdr:cNvSpPr txBox="1"/>
      </xdr:nvSpPr>
      <xdr:spPr>
        <a:xfrm>
          <a:off x="21075727" y="1054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719" name="n_2aveValue【学校施設】&#10;一人当たり面積">
          <a:extLst>
            <a:ext uri="{FF2B5EF4-FFF2-40B4-BE49-F238E27FC236}">
              <a16:creationId xmlns:a16="http://schemas.microsoft.com/office/drawing/2014/main" id="{23E468BA-2530-49AE-A76C-423D0F2FE069}"/>
            </a:ext>
          </a:extLst>
        </xdr:cNvPr>
        <xdr:cNvSpPr txBox="1"/>
      </xdr:nvSpPr>
      <xdr:spPr>
        <a:xfrm>
          <a:off x="20199427" y="1054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119270</xdr:rowOff>
    </xdr:from>
    <xdr:ext cx="469744" cy="259045"/>
    <xdr:sp macro="" textlink="">
      <xdr:nvSpPr>
        <xdr:cNvPr id="720" name="n_3aveValue【学校施設】&#10;一人当たり面積">
          <a:extLst>
            <a:ext uri="{FF2B5EF4-FFF2-40B4-BE49-F238E27FC236}">
              <a16:creationId xmlns:a16="http://schemas.microsoft.com/office/drawing/2014/main" id="{C1B25E28-A505-46FA-B9E2-2ED42CA60F2E}"/>
            </a:ext>
          </a:extLst>
        </xdr:cNvPr>
        <xdr:cNvSpPr txBox="1"/>
      </xdr:nvSpPr>
      <xdr:spPr>
        <a:xfrm>
          <a:off x="19310427" y="1057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117365</xdr:rowOff>
    </xdr:from>
    <xdr:ext cx="469744" cy="259045"/>
    <xdr:sp macro="" textlink="">
      <xdr:nvSpPr>
        <xdr:cNvPr id="721" name="n_4aveValue【学校施設】&#10;一人当たり面積">
          <a:extLst>
            <a:ext uri="{FF2B5EF4-FFF2-40B4-BE49-F238E27FC236}">
              <a16:creationId xmlns:a16="http://schemas.microsoft.com/office/drawing/2014/main" id="{DA2BFA0C-2CD1-4A2D-ABB3-9DFE999AECD9}"/>
            </a:ext>
          </a:extLst>
        </xdr:cNvPr>
        <xdr:cNvSpPr txBox="1"/>
      </xdr:nvSpPr>
      <xdr:spPr>
        <a:xfrm>
          <a:off x="18421427" y="10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34942</xdr:rowOff>
    </xdr:from>
    <xdr:ext cx="469744" cy="259045"/>
    <xdr:sp macro="" textlink="">
      <xdr:nvSpPr>
        <xdr:cNvPr id="722" name="n_1mainValue【学校施設】&#10;一人当たり面積">
          <a:extLst>
            <a:ext uri="{FF2B5EF4-FFF2-40B4-BE49-F238E27FC236}">
              <a16:creationId xmlns:a16="http://schemas.microsoft.com/office/drawing/2014/main" id="{12AFE5FD-3FB9-4D2C-8721-262947FB5D55}"/>
            </a:ext>
          </a:extLst>
        </xdr:cNvPr>
        <xdr:cNvSpPr txBox="1"/>
      </xdr:nvSpPr>
      <xdr:spPr>
        <a:xfrm>
          <a:off x="21075727" y="997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25798</xdr:rowOff>
    </xdr:from>
    <xdr:ext cx="469744" cy="259045"/>
    <xdr:sp macro="" textlink="">
      <xdr:nvSpPr>
        <xdr:cNvPr id="723" name="n_2mainValue【学校施設】&#10;一人当たり面積">
          <a:extLst>
            <a:ext uri="{FF2B5EF4-FFF2-40B4-BE49-F238E27FC236}">
              <a16:creationId xmlns:a16="http://schemas.microsoft.com/office/drawing/2014/main" id="{E10F030F-3C46-4816-898F-F5AE44CC3571}"/>
            </a:ext>
          </a:extLst>
        </xdr:cNvPr>
        <xdr:cNvSpPr txBox="1"/>
      </xdr:nvSpPr>
      <xdr:spPr>
        <a:xfrm>
          <a:off x="20199427" y="996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13225</xdr:rowOff>
    </xdr:from>
    <xdr:ext cx="469744" cy="259045"/>
    <xdr:sp macro="" textlink="">
      <xdr:nvSpPr>
        <xdr:cNvPr id="724" name="n_3mainValue【学校施設】&#10;一人当たり面積">
          <a:extLst>
            <a:ext uri="{FF2B5EF4-FFF2-40B4-BE49-F238E27FC236}">
              <a16:creationId xmlns:a16="http://schemas.microsoft.com/office/drawing/2014/main" id="{52433474-9D7E-48D7-A489-24E43C9611C9}"/>
            </a:ext>
          </a:extLst>
        </xdr:cNvPr>
        <xdr:cNvSpPr txBox="1"/>
      </xdr:nvSpPr>
      <xdr:spPr>
        <a:xfrm>
          <a:off x="19310427" y="995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2938</xdr:rowOff>
    </xdr:from>
    <xdr:ext cx="469744" cy="259045"/>
    <xdr:sp macro="" textlink="">
      <xdr:nvSpPr>
        <xdr:cNvPr id="725" name="n_4mainValue【学校施設】&#10;一人当たり面積">
          <a:extLst>
            <a:ext uri="{FF2B5EF4-FFF2-40B4-BE49-F238E27FC236}">
              <a16:creationId xmlns:a16="http://schemas.microsoft.com/office/drawing/2014/main" id="{3B76EBF6-26C4-44B3-A5D8-D434F56B8C71}"/>
            </a:ext>
          </a:extLst>
        </xdr:cNvPr>
        <xdr:cNvSpPr txBox="1"/>
      </xdr:nvSpPr>
      <xdr:spPr>
        <a:xfrm>
          <a:off x="18421427" y="994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9BA5AB73-5E11-479B-9379-F83E90AC71F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DF23E846-C6F4-41BB-AB55-807D5491110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40505ADD-3829-4F7A-8CF1-33B3472CBE9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F594042A-0866-4445-90D0-9085286B387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5BB6FF41-8700-49CE-87E1-24033A0300B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91756C68-8DD2-4583-8376-1F1847E9846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EE5E1221-F1B5-4CBD-BAD7-A63C6E1197A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B88B4868-6330-4000-8E8F-1AD4D99C2DC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E9BC247E-C999-4424-8251-69E292C2260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a:extLst>
            <a:ext uri="{FF2B5EF4-FFF2-40B4-BE49-F238E27FC236}">
              <a16:creationId xmlns:a16="http://schemas.microsoft.com/office/drawing/2014/main" id="{7FFDE125-3E53-4DBB-B8B8-B636E5B1EBE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a:extLst>
            <a:ext uri="{FF2B5EF4-FFF2-40B4-BE49-F238E27FC236}">
              <a16:creationId xmlns:a16="http://schemas.microsoft.com/office/drawing/2014/main" id="{1CAA6091-F905-4FA3-804A-EB27B993ADD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a:extLst>
            <a:ext uri="{FF2B5EF4-FFF2-40B4-BE49-F238E27FC236}">
              <a16:creationId xmlns:a16="http://schemas.microsoft.com/office/drawing/2014/main" id="{97032AEE-2BC6-423C-BAE9-CF5747AA96A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a:extLst>
            <a:ext uri="{FF2B5EF4-FFF2-40B4-BE49-F238E27FC236}">
              <a16:creationId xmlns:a16="http://schemas.microsoft.com/office/drawing/2014/main" id="{96078CBD-C48B-4E0C-80A3-9ACB9D88768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a:extLst>
            <a:ext uri="{FF2B5EF4-FFF2-40B4-BE49-F238E27FC236}">
              <a16:creationId xmlns:a16="http://schemas.microsoft.com/office/drawing/2014/main" id="{4EE3CF1D-156C-4718-B6E4-CCBBEC331C7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a:extLst>
            <a:ext uri="{FF2B5EF4-FFF2-40B4-BE49-F238E27FC236}">
              <a16:creationId xmlns:a16="http://schemas.microsoft.com/office/drawing/2014/main" id="{01250D36-2108-4E9D-A159-7F6B07ADDCC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a:extLst>
            <a:ext uri="{FF2B5EF4-FFF2-40B4-BE49-F238E27FC236}">
              <a16:creationId xmlns:a16="http://schemas.microsoft.com/office/drawing/2014/main" id="{62732DDC-9D56-4D40-A380-1923A4AFA96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D9C79C52-86B7-41F1-BBD3-0F8549E5DAD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E1B64839-51CB-44E0-B9F1-60A6AB689A5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B36BC7B6-7E2E-448C-A676-42A0250A20C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2C17C677-A8E6-443F-B10B-B32295BE772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46A99A48-BCB1-48B7-B7EC-46E15650238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8C8EBE3C-90F2-4844-A19D-D5E9CA6B562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F679C87A-F703-46C4-BECE-909E268B315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12836691-A38F-423F-A310-0904E4E94D2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7A24BE1A-0B15-475F-81CC-F6C7E06DB9D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F5B89889-4719-4959-96AE-E7C974C2577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53513803-7AC0-48A4-9384-AEFC8DF83C7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5EF29ACE-AA30-498B-8CD7-B3B7B29BFDF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B0492A23-E9E7-4169-AF5E-D018B5F4AF3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FDF00AED-9E5B-4922-9ED7-3CC1DD0DC0C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8A33BCB6-21FD-4C14-AD33-B3D8215F8E4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CB02BC6C-DEC3-44E1-9DC6-8D6EF63026E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3653177B-53C6-4A13-BA8C-53E77531D30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89BC2ABF-52C6-4363-A6A8-F5098767AB7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E9076BEA-39E7-4239-8CA5-5A2F69A6859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32B40121-5086-45D0-97E5-2004F64F2D2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BFAB7861-6D1D-4201-B1A9-5292EDDDA4B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D2ECD5DF-DA89-4FF3-9FC5-F65E14EE094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id="{20B7ED0B-E70C-46D3-BEBC-6C5A7A13E32A}"/>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96AC7E93-05DC-4FF6-AC4B-8DFBA8A1C8D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766" name="直線コネクタ 765">
          <a:extLst>
            <a:ext uri="{FF2B5EF4-FFF2-40B4-BE49-F238E27FC236}">
              <a16:creationId xmlns:a16="http://schemas.microsoft.com/office/drawing/2014/main" id="{3BE4CFC5-693F-4E6E-8368-BF59FC4154B0}"/>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a:extLst>
            <a:ext uri="{FF2B5EF4-FFF2-40B4-BE49-F238E27FC236}">
              <a16:creationId xmlns:a16="http://schemas.microsoft.com/office/drawing/2014/main" id="{E03F61EE-76B5-4916-A9E4-5DA579E92664}"/>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a:extLst>
            <a:ext uri="{FF2B5EF4-FFF2-40B4-BE49-F238E27FC236}">
              <a16:creationId xmlns:a16="http://schemas.microsoft.com/office/drawing/2014/main" id="{9AC5B143-9563-432B-B7AB-DFEBED062B9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769" name="【公民館】&#10;有形固定資産減価償却率最大値テキスト">
          <a:extLst>
            <a:ext uri="{FF2B5EF4-FFF2-40B4-BE49-F238E27FC236}">
              <a16:creationId xmlns:a16="http://schemas.microsoft.com/office/drawing/2014/main" id="{B0DB46D7-9628-47FD-BF3D-95D5985B543F}"/>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770" name="直線コネクタ 769">
          <a:extLst>
            <a:ext uri="{FF2B5EF4-FFF2-40B4-BE49-F238E27FC236}">
              <a16:creationId xmlns:a16="http://schemas.microsoft.com/office/drawing/2014/main" id="{F8292D5E-60D1-4B81-8E67-0961F855CDC1}"/>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74313</xdr:rowOff>
    </xdr:from>
    <xdr:ext cx="405111" cy="259045"/>
    <xdr:sp macro="" textlink="">
      <xdr:nvSpPr>
        <xdr:cNvPr id="771" name="【公民館】&#10;有形固定資産減価償却率平均値テキスト">
          <a:extLst>
            <a:ext uri="{FF2B5EF4-FFF2-40B4-BE49-F238E27FC236}">
              <a16:creationId xmlns:a16="http://schemas.microsoft.com/office/drawing/2014/main" id="{346A3863-6B36-498C-AF9D-A02C6D23F5E2}"/>
            </a:ext>
          </a:extLst>
        </xdr:cNvPr>
        <xdr:cNvSpPr txBox="1"/>
      </xdr:nvSpPr>
      <xdr:spPr>
        <a:xfrm>
          <a:off x="16357600" y="18076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772" name="フローチャート: 判断 771">
          <a:extLst>
            <a:ext uri="{FF2B5EF4-FFF2-40B4-BE49-F238E27FC236}">
              <a16:creationId xmlns:a16="http://schemas.microsoft.com/office/drawing/2014/main" id="{8B4A7989-A11B-4250-83B2-A3946AE8EA72}"/>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773" name="フローチャート: 判断 772">
          <a:extLst>
            <a:ext uri="{FF2B5EF4-FFF2-40B4-BE49-F238E27FC236}">
              <a16:creationId xmlns:a16="http://schemas.microsoft.com/office/drawing/2014/main" id="{BCAB238A-1B83-40F2-85F0-A65F3DA7ABD2}"/>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774" name="フローチャート: 判断 773">
          <a:extLst>
            <a:ext uri="{FF2B5EF4-FFF2-40B4-BE49-F238E27FC236}">
              <a16:creationId xmlns:a16="http://schemas.microsoft.com/office/drawing/2014/main" id="{EA7DAB8D-876D-4B80-9F7E-4CD7610E9DCE}"/>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775" name="フローチャート: 判断 774">
          <a:extLst>
            <a:ext uri="{FF2B5EF4-FFF2-40B4-BE49-F238E27FC236}">
              <a16:creationId xmlns:a16="http://schemas.microsoft.com/office/drawing/2014/main" id="{350D7E6A-1093-4FB3-88B4-27CEF0541237}"/>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776" name="フローチャート: 判断 775">
          <a:extLst>
            <a:ext uri="{FF2B5EF4-FFF2-40B4-BE49-F238E27FC236}">
              <a16:creationId xmlns:a16="http://schemas.microsoft.com/office/drawing/2014/main" id="{95C46D04-6F06-4E74-87F5-1C0B1614E3E6}"/>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4B7C7116-82CE-4239-852F-8E57A3E4D94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A42A131-3B82-4912-8BA3-D2D9D905326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A53771A2-86CF-418D-8949-82AE9485F58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DF891F3C-538F-4279-BFE1-78454ED8CFE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C90B3E96-BB35-4D0F-AC50-381E4331DE2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141605</xdr:rowOff>
    </xdr:from>
    <xdr:to>
      <xdr:col>85</xdr:col>
      <xdr:colOff>177800</xdr:colOff>
      <xdr:row>104</xdr:row>
      <xdr:rowOff>71755</xdr:rowOff>
    </xdr:to>
    <xdr:sp macro="" textlink="">
      <xdr:nvSpPr>
        <xdr:cNvPr id="782" name="楕円 781">
          <a:extLst>
            <a:ext uri="{FF2B5EF4-FFF2-40B4-BE49-F238E27FC236}">
              <a16:creationId xmlns:a16="http://schemas.microsoft.com/office/drawing/2014/main" id="{D2125885-0D67-41B7-B03D-0F8D9EB262EE}"/>
            </a:ext>
          </a:extLst>
        </xdr:cNvPr>
        <xdr:cNvSpPr/>
      </xdr:nvSpPr>
      <xdr:spPr>
        <a:xfrm>
          <a:off x="162687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164482</xdr:rowOff>
    </xdr:from>
    <xdr:ext cx="405111" cy="259045"/>
    <xdr:sp macro="" textlink="">
      <xdr:nvSpPr>
        <xdr:cNvPr id="783" name="【公民館】&#10;有形固定資産減価償却率該当値テキスト">
          <a:extLst>
            <a:ext uri="{FF2B5EF4-FFF2-40B4-BE49-F238E27FC236}">
              <a16:creationId xmlns:a16="http://schemas.microsoft.com/office/drawing/2014/main" id="{8EDA8089-625E-4386-9ED4-C3B50EB4CE24}"/>
            </a:ext>
          </a:extLst>
        </xdr:cNvPr>
        <xdr:cNvSpPr txBox="1"/>
      </xdr:nvSpPr>
      <xdr:spPr>
        <a:xfrm>
          <a:off x="16357600"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151130</xdr:rowOff>
    </xdr:from>
    <xdr:to>
      <xdr:col>81</xdr:col>
      <xdr:colOff>101600</xdr:colOff>
      <xdr:row>104</xdr:row>
      <xdr:rowOff>81280</xdr:rowOff>
    </xdr:to>
    <xdr:sp macro="" textlink="">
      <xdr:nvSpPr>
        <xdr:cNvPr id="784" name="楕円 783">
          <a:extLst>
            <a:ext uri="{FF2B5EF4-FFF2-40B4-BE49-F238E27FC236}">
              <a16:creationId xmlns:a16="http://schemas.microsoft.com/office/drawing/2014/main" id="{3527F28B-2576-4F24-B0B2-0ECFD7AE6E75}"/>
            </a:ext>
          </a:extLst>
        </xdr:cNvPr>
        <xdr:cNvSpPr/>
      </xdr:nvSpPr>
      <xdr:spPr>
        <a:xfrm>
          <a:off x="15430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20955</xdr:rowOff>
    </xdr:from>
    <xdr:to>
      <xdr:col>85</xdr:col>
      <xdr:colOff>127000</xdr:colOff>
      <xdr:row>104</xdr:row>
      <xdr:rowOff>30480</xdr:rowOff>
    </xdr:to>
    <xdr:cxnSp macro="">
      <xdr:nvCxnSpPr>
        <xdr:cNvPr id="785" name="直線コネクタ 784">
          <a:extLst>
            <a:ext uri="{FF2B5EF4-FFF2-40B4-BE49-F238E27FC236}">
              <a16:creationId xmlns:a16="http://schemas.microsoft.com/office/drawing/2014/main" id="{2F5804C3-498F-42B3-BC30-D3017DC29A96}"/>
            </a:ext>
          </a:extLst>
        </xdr:cNvPr>
        <xdr:cNvCxnSpPr/>
      </xdr:nvCxnSpPr>
      <xdr:spPr>
        <a:xfrm flipV="1">
          <a:off x="15481300" y="1785175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786" name="楕円 785">
          <a:extLst>
            <a:ext uri="{FF2B5EF4-FFF2-40B4-BE49-F238E27FC236}">
              <a16:creationId xmlns:a16="http://schemas.microsoft.com/office/drawing/2014/main" id="{544B2CC1-5BE6-40AB-9E60-7F14A5F3E9DB}"/>
            </a:ext>
          </a:extLst>
        </xdr:cNvPr>
        <xdr:cNvSpPr/>
      </xdr:nvSpPr>
      <xdr:spPr>
        <a:xfrm>
          <a:off x="14541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158114</xdr:rowOff>
    </xdr:from>
    <xdr:to>
      <xdr:col>81</xdr:col>
      <xdr:colOff>50800</xdr:colOff>
      <xdr:row>104</xdr:row>
      <xdr:rowOff>30480</xdr:rowOff>
    </xdr:to>
    <xdr:cxnSp macro="">
      <xdr:nvCxnSpPr>
        <xdr:cNvPr id="787" name="直線コネクタ 786">
          <a:extLst>
            <a:ext uri="{FF2B5EF4-FFF2-40B4-BE49-F238E27FC236}">
              <a16:creationId xmlns:a16="http://schemas.microsoft.com/office/drawing/2014/main" id="{2CF4F61B-468B-464E-A79C-A31E362187EB}"/>
            </a:ext>
          </a:extLst>
        </xdr:cNvPr>
        <xdr:cNvCxnSpPr/>
      </xdr:nvCxnSpPr>
      <xdr:spPr>
        <a:xfrm>
          <a:off x="14592300" y="178174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65405</xdr:rowOff>
    </xdr:from>
    <xdr:to>
      <xdr:col>72</xdr:col>
      <xdr:colOff>38100</xdr:colOff>
      <xdr:row>103</xdr:row>
      <xdr:rowOff>167005</xdr:rowOff>
    </xdr:to>
    <xdr:sp macro="" textlink="">
      <xdr:nvSpPr>
        <xdr:cNvPr id="788" name="楕円 787">
          <a:extLst>
            <a:ext uri="{FF2B5EF4-FFF2-40B4-BE49-F238E27FC236}">
              <a16:creationId xmlns:a16="http://schemas.microsoft.com/office/drawing/2014/main" id="{9E48328A-5371-4B13-AB58-4BDD5E373FA8}"/>
            </a:ext>
          </a:extLst>
        </xdr:cNvPr>
        <xdr:cNvSpPr/>
      </xdr:nvSpPr>
      <xdr:spPr>
        <a:xfrm>
          <a:off x="136525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116205</xdr:rowOff>
    </xdr:from>
    <xdr:to>
      <xdr:col>76</xdr:col>
      <xdr:colOff>114300</xdr:colOff>
      <xdr:row>103</xdr:row>
      <xdr:rowOff>158114</xdr:rowOff>
    </xdr:to>
    <xdr:cxnSp macro="">
      <xdr:nvCxnSpPr>
        <xdr:cNvPr id="789" name="直線コネクタ 788">
          <a:extLst>
            <a:ext uri="{FF2B5EF4-FFF2-40B4-BE49-F238E27FC236}">
              <a16:creationId xmlns:a16="http://schemas.microsoft.com/office/drawing/2014/main" id="{61A6542E-51FC-4A05-82E8-392AD41925D4}"/>
            </a:ext>
          </a:extLst>
        </xdr:cNvPr>
        <xdr:cNvCxnSpPr/>
      </xdr:nvCxnSpPr>
      <xdr:spPr>
        <a:xfrm>
          <a:off x="13703300" y="177755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55880</xdr:rowOff>
    </xdr:from>
    <xdr:to>
      <xdr:col>67</xdr:col>
      <xdr:colOff>101600</xdr:colOff>
      <xdr:row>103</xdr:row>
      <xdr:rowOff>157480</xdr:rowOff>
    </xdr:to>
    <xdr:sp macro="" textlink="">
      <xdr:nvSpPr>
        <xdr:cNvPr id="790" name="楕円 789">
          <a:extLst>
            <a:ext uri="{FF2B5EF4-FFF2-40B4-BE49-F238E27FC236}">
              <a16:creationId xmlns:a16="http://schemas.microsoft.com/office/drawing/2014/main" id="{2C730314-F62B-4E10-BC41-030B6203F7D1}"/>
            </a:ext>
          </a:extLst>
        </xdr:cNvPr>
        <xdr:cNvSpPr/>
      </xdr:nvSpPr>
      <xdr:spPr>
        <a:xfrm>
          <a:off x="12763500" y="1771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106680</xdr:rowOff>
    </xdr:from>
    <xdr:to>
      <xdr:col>71</xdr:col>
      <xdr:colOff>177800</xdr:colOff>
      <xdr:row>103</xdr:row>
      <xdr:rowOff>116205</xdr:rowOff>
    </xdr:to>
    <xdr:cxnSp macro="">
      <xdr:nvCxnSpPr>
        <xdr:cNvPr id="791" name="直線コネクタ 790">
          <a:extLst>
            <a:ext uri="{FF2B5EF4-FFF2-40B4-BE49-F238E27FC236}">
              <a16:creationId xmlns:a16="http://schemas.microsoft.com/office/drawing/2014/main" id="{C87A20FD-D202-4253-AA72-9B50739789AD}"/>
            </a:ext>
          </a:extLst>
        </xdr:cNvPr>
        <xdr:cNvCxnSpPr/>
      </xdr:nvCxnSpPr>
      <xdr:spPr>
        <a:xfrm>
          <a:off x="12814300" y="177660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7638</xdr:rowOff>
    </xdr:from>
    <xdr:ext cx="405111" cy="259045"/>
    <xdr:sp macro="" textlink="">
      <xdr:nvSpPr>
        <xdr:cNvPr id="792" name="n_1aveValue【公民館】&#10;有形固定資産減価償却率">
          <a:extLst>
            <a:ext uri="{FF2B5EF4-FFF2-40B4-BE49-F238E27FC236}">
              <a16:creationId xmlns:a16="http://schemas.microsoft.com/office/drawing/2014/main" id="{69AD5A89-0014-41DA-A8CD-87DD2C6F8A37}"/>
            </a:ext>
          </a:extLst>
        </xdr:cNvPr>
        <xdr:cNvSpPr txBox="1"/>
      </xdr:nvSpPr>
      <xdr:spPr>
        <a:xfrm>
          <a:off x="15266044"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793" name="n_2aveValue【公民館】&#10;有形固定資産減価償却率">
          <a:extLst>
            <a:ext uri="{FF2B5EF4-FFF2-40B4-BE49-F238E27FC236}">
              <a16:creationId xmlns:a16="http://schemas.microsoft.com/office/drawing/2014/main" id="{26DF1DAF-BD98-4277-AC06-D6D374ADE840}"/>
            </a:ext>
          </a:extLst>
        </xdr:cNvPr>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13352</xdr:rowOff>
    </xdr:from>
    <xdr:ext cx="405111" cy="259045"/>
    <xdr:sp macro="" textlink="">
      <xdr:nvSpPr>
        <xdr:cNvPr id="794" name="n_3aveValue【公民館】&#10;有形固定資産減価償却率">
          <a:extLst>
            <a:ext uri="{FF2B5EF4-FFF2-40B4-BE49-F238E27FC236}">
              <a16:creationId xmlns:a16="http://schemas.microsoft.com/office/drawing/2014/main" id="{4183085B-CD9B-4B75-800C-6B432B8F3764}"/>
            </a:ext>
          </a:extLst>
        </xdr:cNvPr>
        <xdr:cNvSpPr txBox="1"/>
      </xdr:nvSpPr>
      <xdr:spPr>
        <a:xfrm>
          <a:off x="135007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169563</xdr:rowOff>
    </xdr:from>
    <xdr:ext cx="405111" cy="259045"/>
    <xdr:sp macro="" textlink="">
      <xdr:nvSpPr>
        <xdr:cNvPr id="795" name="n_4aveValue【公民館】&#10;有形固定資産減価償却率">
          <a:extLst>
            <a:ext uri="{FF2B5EF4-FFF2-40B4-BE49-F238E27FC236}">
              <a16:creationId xmlns:a16="http://schemas.microsoft.com/office/drawing/2014/main" id="{5AED7FCF-638F-45F4-9992-3B84F2B0E20D}"/>
            </a:ext>
          </a:extLst>
        </xdr:cNvPr>
        <xdr:cNvSpPr txBox="1"/>
      </xdr:nvSpPr>
      <xdr:spPr>
        <a:xfrm>
          <a:off x="12611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97807</xdr:rowOff>
    </xdr:from>
    <xdr:ext cx="405111" cy="259045"/>
    <xdr:sp macro="" textlink="">
      <xdr:nvSpPr>
        <xdr:cNvPr id="796" name="n_1mainValue【公民館】&#10;有形固定資産減価償却率">
          <a:extLst>
            <a:ext uri="{FF2B5EF4-FFF2-40B4-BE49-F238E27FC236}">
              <a16:creationId xmlns:a16="http://schemas.microsoft.com/office/drawing/2014/main" id="{FAECFDFA-15E6-4AF7-B906-0BAB1E09B342}"/>
            </a:ext>
          </a:extLst>
        </xdr:cNvPr>
        <xdr:cNvSpPr txBox="1"/>
      </xdr:nvSpPr>
      <xdr:spPr>
        <a:xfrm>
          <a:off x="152660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53991</xdr:rowOff>
    </xdr:from>
    <xdr:ext cx="405111" cy="259045"/>
    <xdr:sp macro="" textlink="">
      <xdr:nvSpPr>
        <xdr:cNvPr id="797" name="n_2mainValue【公民館】&#10;有形固定資産減価償却率">
          <a:extLst>
            <a:ext uri="{FF2B5EF4-FFF2-40B4-BE49-F238E27FC236}">
              <a16:creationId xmlns:a16="http://schemas.microsoft.com/office/drawing/2014/main" id="{A0AA6344-4D2E-4100-A5B4-F1E64F4ACA64}"/>
            </a:ext>
          </a:extLst>
        </xdr:cNvPr>
        <xdr:cNvSpPr txBox="1"/>
      </xdr:nvSpPr>
      <xdr:spPr>
        <a:xfrm>
          <a:off x="14389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12082</xdr:rowOff>
    </xdr:from>
    <xdr:ext cx="405111" cy="259045"/>
    <xdr:sp macro="" textlink="">
      <xdr:nvSpPr>
        <xdr:cNvPr id="798" name="n_3mainValue【公民館】&#10;有形固定資産減価償却率">
          <a:extLst>
            <a:ext uri="{FF2B5EF4-FFF2-40B4-BE49-F238E27FC236}">
              <a16:creationId xmlns:a16="http://schemas.microsoft.com/office/drawing/2014/main" id="{3DF5072E-64D8-4EF5-BB89-1DD14E491F94}"/>
            </a:ext>
          </a:extLst>
        </xdr:cNvPr>
        <xdr:cNvSpPr txBox="1"/>
      </xdr:nvSpPr>
      <xdr:spPr>
        <a:xfrm>
          <a:off x="13500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2557</xdr:rowOff>
    </xdr:from>
    <xdr:ext cx="405111" cy="259045"/>
    <xdr:sp macro="" textlink="">
      <xdr:nvSpPr>
        <xdr:cNvPr id="799" name="n_4mainValue【公民館】&#10;有形固定資産減価償却率">
          <a:extLst>
            <a:ext uri="{FF2B5EF4-FFF2-40B4-BE49-F238E27FC236}">
              <a16:creationId xmlns:a16="http://schemas.microsoft.com/office/drawing/2014/main" id="{49B9DCB8-981C-424C-B128-45CD2BA48D39}"/>
            </a:ext>
          </a:extLst>
        </xdr:cNvPr>
        <xdr:cNvSpPr txBox="1"/>
      </xdr:nvSpPr>
      <xdr:spPr>
        <a:xfrm>
          <a:off x="12611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B7E041C-280D-4FAA-81A6-B3838C506D6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766B8D7A-6A4A-4138-BBE6-2A78DC0D496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7F1156F9-1236-4AEE-A96E-D94E68974F9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D868E6D7-B41F-4F05-85DB-6596B3930BB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156338A6-7E67-49F7-954C-5B6D0B4FF1C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58A86600-4618-4431-A958-0D2749D6C69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34B00FC9-7BED-4F67-B705-C060464407B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1DAEC2F3-AB51-4380-8B71-7A8AF8373D2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4DB1CFF8-3C64-4D8C-8342-381BD8DF3BC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73F67C05-08E8-40D6-B68D-3F005E46492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65FE2774-5A36-4B11-968A-680416058D6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E8CA26F0-03C2-4514-B786-8A697A47653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1433358A-968D-4455-AC4B-E83182A36E8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9CB0B8F0-C159-498D-960F-00FC1018599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A458187A-3AA6-4F5F-8640-345B1EBC4FB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A5449435-DE04-4604-BF04-B316FF13285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FAE5AEDB-DB27-477C-BF1D-737C8DF7BF7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B8DE71F6-26B1-4579-8573-A82DA72A4F6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9156469E-EA84-49CE-B3F5-904EF4B2A9B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49067147-D4EB-4455-8D18-9FE5F5185D1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6D2146A7-D423-4D0F-A61E-05AABB86B58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082FDDAB-D358-4C5D-AD01-A5BC05A1E12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0A91806F-0311-41F7-ACDC-49D30FF35A6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823" name="直線コネクタ 822">
          <a:extLst>
            <a:ext uri="{FF2B5EF4-FFF2-40B4-BE49-F238E27FC236}">
              <a16:creationId xmlns:a16="http://schemas.microsoft.com/office/drawing/2014/main" id="{42E9A455-E79E-421D-A25B-F8189F7A2AC8}"/>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824" name="【公民館】&#10;一人当たり面積最小値テキスト">
          <a:extLst>
            <a:ext uri="{FF2B5EF4-FFF2-40B4-BE49-F238E27FC236}">
              <a16:creationId xmlns:a16="http://schemas.microsoft.com/office/drawing/2014/main" id="{280FA804-01A0-4C41-A037-484BEE4C7208}"/>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825" name="直線コネクタ 824">
          <a:extLst>
            <a:ext uri="{FF2B5EF4-FFF2-40B4-BE49-F238E27FC236}">
              <a16:creationId xmlns:a16="http://schemas.microsoft.com/office/drawing/2014/main" id="{021B23B7-2C85-43B6-AAD1-09A4999D73EB}"/>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826" name="【公民館】&#10;一人当たり面積最大値テキスト">
          <a:extLst>
            <a:ext uri="{FF2B5EF4-FFF2-40B4-BE49-F238E27FC236}">
              <a16:creationId xmlns:a16="http://schemas.microsoft.com/office/drawing/2014/main" id="{5A2E70FA-E50D-4ECF-90E1-9E3E0EBEDDCA}"/>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827" name="直線コネクタ 826">
          <a:extLst>
            <a:ext uri="{FF2B5EF4-FFF2-40B4-BE49-F238E27FC236}">
              <a16:creationId xmlns:a16="http://schemas.microsoft.com/office/drawing/2014/main" id="{D8087A96-2E83-4880-B709-4CEA72F608EA}"/>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828" name="【公民館】&#10;一人当たり面積平均値テキスト">
          <a:extLst>
            <a:ext uri="{FF2B5EF4-FFF2-40B4-BE49-F238E27FC236}">
              <a16:creationId xmlns:a16="http://schemas.microsoft.com/office/drawing/2014/main" id="{4A67809C-1AAC-4E04-A5E5-07C980FAE38D}"/>
            </a:ext>
          </a:extLst>
        </xdr:cNvPr>
        <xdr:cNvSpPr txBox="1"/>
      </xdr:nvSpPr>
      <xdr:spPr>
        <a:xfrm>
          <a:off x="22199600" y="18296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829" name="フローチャート: 判断 828">
          <a:extLst>
            <a:ext uri="{FF2B5EF4-FFF2-40B4-BE49-F238E27FC236}">
              <a16:creationId xmlns:a16="http://schemas.microsoft.com/office/drawing/2014/main" id="{DAAB5C47-EDB6-495A-A621-D74019FA306E}"/>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830" name="フローチャート: 判断 829">
          <a:extLst>
            <a:ext uri="{FF2B5EF4-FFF2-40B4-BE49-F238E27FC236}">
              <a16:creationId xmlns:a16="http://schemas.microsoft.com/office/drawing/2014/main" id="{EBABC50A-C88C-42BB-B87A-3E2B6EE51BCB}"/>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831" name="フローチャート: 判断 830">
          <a:extLst>
            <a:ext uri="{FF2B5EF4-FFF2-40B4-BE49-F238E27FC236}">
              <a16:creationId xmlns:a16="http://schemas.microsoft.com/office/drawing/2014/main" id="{D008A5DE-1B8B-4BC6-A94C-50B45840D32A}"/>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832" name="フローチャート: 判断 831">
          <a:extLst>
            <a:ext uri="{FF2B5EF4-FFF2-40B4-BE49-F238E27FC236}">
              <a16:creationId xmlns:a16="http://schemas.microsoft.com/office/drawing/2014/main" id="{B5860EFB-E8C1-4104-86E2-9D3A1201C8A4}"/>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833" name="フローチャート: 判断 832">
          <a:extLst>
            <a:ext uri="{FF2B5EF4-FFF2-40B4-BE49-F238E27FC236}">
              <a16:creationId xmlns:a16="http://schemas.microsoft.com/office/drawing/2014/main" id="{D9D59EC0-4B79-45E4-84C8-17D7997053AF}"/>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DAD1DBE0-FCDF-466F-B253-26DFE90C286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542E8888-8F61-4545-952B-32A6E59A007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CF6486F0-2756-4C0A-B7DE-CF32EFD505E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6BE0D767-A113-4A13-9476-EA84D4B4AE1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2B08327D-91FC-4AA1-B7EE-ABF7D953524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15494</xdr:rowOff>
    </xdr:from>
    <xdr:to>
      <xdr:col>116</xdr:col>
      <xdr:colOff>114300</xdr:colOff>
      <xdr:row>105</xdr:row>
      <xdr:rowOff>117094</xdr:rowOff>
    </xdr:to>
    <xdr:sp macro="" textlink="">
      <xdr:nvSpPr>
        <xdr:cNvPr id="839" name="楕円 838">
          <a:extLst>
            <a:ext uri="{FF2B5EF4-FFF2-40B4-BE49-F238E27FC236}">
              <a16:creationId xmlns:a16="http://schemas.microsoft.com/office/drawing/2014/main" id="{B10B701F-E429-4FC3-8BFA-2F7F7DED38A3}"/>
            </a:ext>
          </a:extLst>
        </xdr:cNvPr>
        <xdr:cNvSpPr/>
      </xdr:nvSpPr>
      <xdr:spPr>
        <a:xfrm>
          <a:off x="22110700" y="1801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38371</xdr:rowOff>
    </xdr:from>
    <xdr:ext cx="469744" cy="259045"/>
    <xdr:sp macro="" textlink="">
      <xdr:nvSpPr>
        <xdr:cNvPr id="840" name="【公民館】&#10;一人当たり面積該当値テキスト">
          <a:extLst>
            <a:ext uri="{FF2B5EF4-FFF2-40B4-BE49-F238E27FC236}">
              <a16:creationId xmlns:a16="http://schemas.microsoft.com/office/drawing/2014/main" id="{CDF64054-EC65-4A64-960B-B544EEDD5D29}"/>
            </a:ext>
          </a:extLst>
        </xdr:cNvPr>
        <xdr:cNvSpPr txBox="1"/>
      </xdr:nvSpPr>
      <xdr:spPr>
        <a:xfrm>
          <a:off x="22199600" y="1786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91694</xdr:rowOff>
    </xdr:from>
    <xdr:to>
      <xdr:col>112</xdr:col>
      <xdr:colOff>38100</xdr:colOff>
      <xdr:row>105</xdr:row>
      <xdr:rowOff>21844</xdr:rowOff>
    </xdr:to>
    <xdr:sp macro="" textlink="">
      <xdr:nvSpPr>
        <xdr:cNvPr id="841" name="楕円 840">
          <a:extLst>
            <a:ext uri="{FF2B5EF4-FFF2-40B4-BE49-F238E27FC236}">
              <a16:creationId xmlns:a16="http://schemas.microsoft.com/office/drawing/2014/main" id="{572F0060-984A-4EA5-B5FE-4499E971BEE7}"/>
            </a:ext>
          </a:extLst>
        </xdr:cNvPr>
        <xdr:cNvSpPr/>
      </xdr:nvSpPr>
      <xdr:spPr>
        <a:xfrm>
          <a:off x="21272500" y="179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142494</xdr:rowOff>
    </xdr:from>
    <xdr:to>
      <xdr:col>116</xdr:col>
      <xdr:colOff>63500</xdr:colOff>
      <xdr:row>105</xdr:row>
      <xdr:rowOff>66294</xdr:rowOff>
    </xdr:to>
    <xdr:cxnSp macro="">
      <xdr:nvCxnSpPr>
        <xdr:cNvPr id="842" name="直線コネクタ 841">
          <a:extLst>
            <a:ext uri="{FF2B5EF4-FFF2-40B4-BE49-F238E27FC236}">
              <a16:creationId xmlns:a16="http://schemas.microsoft.com/office/drawing/2014/main" id="{CEFDB0D7-135A-46F1-97D3-503B1B0D869C}"/>
            </a:ext>
          </a:extLst>
        </xdr:cNvPr>
        <xdr:cNvCxnSpPr/>
      </xdr:nvCxnSpPr>
      <xdr:spPr>
        <a:xfrm>
          <a:off x="21323300" y="17973294"/>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86361</xdr:rowOff>
    </xdr:from>
    <xdr:to>
      <xdr:col>107</xdr:col>
      <xdr:colOff>101600</xdr:colOff>
      <xdr:row>105</xdr:row>
      <xdr:rowOff>16511</xdr:rowOff>
    </xdr:to>
    <xdr:sp macro="" textlink="">
      <xdr:nvSpPr>
        <xdr:cNvPr id="843" name="楕円 842">
          <a:extLst>
            <a:ext uri="{FF2B5EF4-FFF2-40B4-BE49-F238E27FC236}">
              <a16:creationId xmlns:a16="http://schemas.microsoft.com/office/drawing/2014/main" id="{5E8F11DD-227C-4FEE-B546-EEC0694E5B23}"/>
            </a:ext>
          </a:extLst>
        </xdr:cNvPr>
        <xdr:cNvSpPr/>
      </xdr:nvSpPr>
      <xdr:spPr>
        <a:xfrm>
          <a:off x="20383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137161</xdr:rowOff>
    </xdr:from>
    <xdr:to>
      <xdr:col>111</xdr:col>
      <xdr:colOff>177800</xdr:colOff>
      <xdr:row>104</xdr:row>
      <xdr:rowOff>142494</xdr:rowOff>
    </xdr:to>
    <xdr:cxnSp macro="">
      <xdr:nvCxnSpPr>
        <xdr:cNvPr id="844" name="直線コネクタ 843">
          <a:extLst>
            <a:ext uri="{FF2B5EF4-FFF2-40B4-BE49-F238E27FC236}">
              <a16:creationId xmlns:a16="http://schemas.microsoft.com/office/drawing/2014/main" id="{A7487950-5784-4B85-A6FD-5FEC508ED39F}"/>
            </a:ext>
          </a:extLst>
        </xdr:cNvPr>
        <xdr:cNvCxnSpPr/>
      </xdr:nvCxnSpPr>
      <xdr:spPr>
        <a:xfrm>
          <a:off x="20434300" y="17967961"/>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78739</xdr:rowOff>
    </xdr:from>
    <xdr:to>
      <xdr:col>102</xdr:col>
      <xdr:colOff>165100</xdr:colOff>
      <xdr:row>105</xdr:row>
      <xdr:rowOff>8889</xdr:rowOff>
    </xdr:to>
    <xdr:sp macro="" textlink="">
      <xdr:nvSpPr>
        <xdr:cNvPr id="845" name="楕円 844">
          <a:extLst>
            <a:ext uri="{FF2B5EF4-FFF2-40B4-BE49-F238E27FC236}">
              <a16:creationId xmlns:a16="http://schemas.microsoft.com/office/drawing/2014/main" id="{02A2EB46-1A4F-4E24-9AFE-2AFB53D3FFBA}"/>
            </a:ext>
          </a:extLst>
        </xdr:cNvPr>
        <xdr:cNvSpPr/>
      </xdr:nvSpPr>
      <xdr:spPr>
        <a:xfrm>
          <a:off x="19494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129539</xdr:rowOff>
    </xdr:from>
    <xdr:to>
      <xdr:col>107</xdr:col>
      <xdr:colOff>50800</xdr:colOff>
      <xdr:row>104</xdr:row>
      <xdr:rowOff>137161</xdr:rowOff>
    </xdr:to>
    <xdr:cxnSp macro="">
      <xdr:nvCxnSpPr>
        <xdr:cNvPr id="846" name="直線コネクタ 845">
          <a:extLst>
            <a:ext uri="{FF2B5EF4-FFF2-40B4-BE49-F238E27FC236}">
              <a16:creationId xmlns:a16="http://schemas.microsoft.com/office/drawing/2014/main" id="{305F8FA8-2E00-408C-9891-3A2E000863FC}"/>
            </a:ext>
          </a:extLst>
        </xdr:cNvPr>
        <xdr:cNvCxnSpPr/>
      </xdr:nvCxnSpPr>
      <xdr:spPr>
        <a:xfrm>
          <a:off x="19545300" y="17960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69596</xdr:rowOff>
    </xdr:from>
    <xdr:to>
      <xdr:col>98</xdr:col>
      <xdr:colOff>38100</xdr:colOff>
      <xdr:row>104</xdr:row>
      <xdr:rowOff>171196</xdr:rowOff>
    </xdr:to>
    <xdr:sp macro="" textlink="">
      <xdr:nvSpPr>
        <xdr:cNvPr id="847" name="楕円 846">
          <a:extLst>
            <a:ext uri="{FF2B5EF4-FFF2-40B4-BE49-F238E27FC236}">
              <a16:creationId xmlns:a16="http://schemas.microsoft.com/office/drawing/2014/main" id="{F5DA606F-59FA-45C4-BF43-34E31626BAB2}"/>
            </a:ext>
          </a:extLst>
        </xdr:cNvPr>
        <xdr:cNvSpPr/>
      </xdr:nvSpPr>
      <xdr:spPr>
        <a:xfrm>
          <a:off x="18605500" y="1790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120396</xdr:rowOff>
    </xdr:from>
    <xdr:to>
      <xdr:col>102</xdr:col>
      <xdr:colOff>114300</xdr:colOff>
      <xdr:row>104</xdr:row>
      <xdr:rowOff>129539</xdr:rowOff>
    </xdr:to>
    <xdr:cxnSp macro="">
      <xdr:nvCxnSpPr>
        <xdr:cNvPr id="848" name="直線コネクタ 847">
          <a:extLst>
            <a:ext uri="{FF2B5EF4-FFF2-40B4-BE49-F238E27FC236}">
              <a16:creationId xmlns:a16="http://schemas.microsoft.com/office/drawing/2014/main" id="{00DB161A-6064-4750-9A18-577B6248275A}"/>
            </a:ext>
          </a:extLst>
        </xdr:cNvPr>
        <xdr:cNvCxnSpPr/>
      </xdr:nvCxnSpPr>
      <xdr:spPr>
        <a:xfrm>
          <a:off x="18656300" y="179511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77740</xdr:rowOff>
    </xdr:from>
    <xdr:ext cx="469744" cy="259045"/>
    <xdr:sp macro="" textlink="">
      <xdr:nvSpPr>
        <xdr:cNvPr id="849" name="n_1aveValue【公民館】&#10;一人当たり面積">
          <a:extLst>
            <a:ext uri="{FF2B5EF4-FFF2-40B4-BE49-F238E27FC236}">
              <a16:creationId xmlns:a16="http://schemas.microsoft.com/office/drawing/2014/main" id="{0F00C717-52F7-4A50-81B9-398B5AEED5F3}"/>
            </a:ext>
          </a:extLst>
        </xdr:cNvPr>
        <xdr:cNvSpPr txBox="1"/>
      </xdr:nvSpPr>
      <xdr:spPr>
        <a:xfrm>
          <a:off x="21075727"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80027</xdr:rowOff>
    </xdr:from>
    <xdr:ext cx="469744" cy="259045"/>
    <xdr:sp macro="" textlink="">
      <xdr:nvSpPr>
        <xdr:cNvPr id="850" name="n_2aveValue【公民館】&#10;一人当たり面積">
          <a:extLst>
            <a:ext uri="{FF2B5EF4-FFF2-40B4-BE49-F238E27FC236}">
              <a16:creationId xmlns:a16="http://schemas.microsoft.com/office/drawing/2014/main" id="{6678D4CD-70FD-4953-BC23-ED12DE8329C2}"/>
            </a:ext>
          </a:extLst>
        </xdr:cNvPr>
        <xdr:cNvSpPr txBox="1"/>
      </xdr:nvSpPr>
      <xdr:spPr>
        <a:xfrm>
          <a:off x="20199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70121</xdr:rowOff>
    </xdr:from>
    <xdr:ext cx="469744" cy="259045"/>
    <xdr:sp macro="" textlink="">
      <xdr:nvSpPr>
        <xdr:cNvPr id="851" name="n_3aveValue【公民館】&#10;一人当たり面積">
          <a:extLst>
            <a:ext uri="{FF2B5EF4-FFF2-40B4-BE49-F238E27FC236}">
              <a16:creationId xmlns:a16="http://schemas.microsoft.com/office/drawing/2014/main" id="{B7C81C3A-15CC-41D6-B720-AE8E0402033E}"/>
            </a:ext>
          </a:extLst>
        </xdr:cNvPr>
        <xdr:cNvSpPr txBox="1"/>
      </xdr:nvSpPr>
      <xdr:spPr>
        <a:xfrm>
          <a:off x="19310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852" name="n_4aveValue【公民館】&#10;一人当たり面積">
          <a:extLst>
            <a:ext uri="{FF2B5EF4-FFF2-40B4-BE49-F238E27FC236}">
              <a16:creationId xmlns:a16="http://schemas.microsoft.com/office/drawing/2014/main" id="{92DCF20F-C521-477C-9BF3-E02CA77A7BF3}"/>
            </a:ext>
          </a:extLst>
        </xdr:cNvPr>
        <xdr:cNvSpPr txBox="1"/>
      </xdr:nvSpPr>
      <xdr:spPr>
        <a:xfrm>
          <a:off x="18421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38371</xdr:rowOff>
    </xdr:from>
    <xdr:ext cx="469744" cy="259045"/>
    <xdr:sp macro="" textlink="">
      <xdr:nvSpPr>
        <xdr:cNvPr id="853" name="n_1mainValue【公民館】&#10;一人当たり面積">
          <a:extLst>
            <a:ext uri="{FF2B5EF4-FFF2-40B4-BE49-F238E27FC236}">
              <a16:creationId xmlns:a16="http://schemas.microsoft.com/office/drawing/2014/main" id="{6ABF3FCC-B4BF-496B-83A4-BC6F0846054C}"/>
            </a:ext>
          </a:extLst>
        </xdr:cNvPr>
        <xdr:cNvSpPr txBox="1"/>
      </xdr:nvSpPr>
      <xdr:spPr>
        <a:xfrm>
          <a:off x="21075727" y="1769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33038</xdr:rowOff>
    </xdr:from>
    <xdr:ext cx="469744" cy="259045"/>
    <xdr:sp macro="" textlink="">
      <xdr:nvSpPr>
        <xdr:cNvPr id="854" name="n_2mainValue【公民館】&#10;一人当たり面積">
          <a:extLst>
            <a:ext uri="{FF2B5EF4-FFF2-40B4-BE49-F238E27FC236}">
              <a16:creationId xmlns:a16="http://schemas.microsoft.com/office/drawing/2014/main" id="{69E17AAD-7FB7-4AC9-9B73-AA0540181C5C}"/>
            </a:ext>
          </a:extLst>
        </xdr:cNvPr>
        <xdr:cNvSpPr txBox="1"/>
      </xdr:nvSpPr>
      <xdr:spPr>
        <a:xfrm>
          <a:off x="20199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25416</xdr:rowOff>
    </xdr:from>
    <xdr:ext cx="469744" cy="259045"/>
    <xdr:sp macro="" textlink="">
      <xdr:nvSpPr>
        <xdr:cNvPr id="855" name="n_3mainValue【公民館】&#10;一人当たり面積">
          <a:extLst>
            <a:ext uri="{FF2B5EF4-FFF2-40B4-BE49-F238E27FC236}">
              <a16:creationId xmlns:a16="http://schemas.microsoft.com/office/drawing/2014/main" id="{65D71437-9473-47F0-8798-07903D833F03}"/>
            </a:ext>
          </a:extLst>
        </xdr:cNvPr>
        <xdr:cNvSpPr txBox="1"/>
      </xdr:nvSpPr>
      <xdr:spPr>
        <a:xfrm>
          <a:off x="19310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16273</xdr:rowOff>
    </xdr:from>
    <xdr:ext cx="469744" cy="259045"/>
    <xdr:sp macro="" textlink="">
      <xdr:nvSpPr>
        <xdr:cNvPr id="856" name="n_4mainValue【公民館】&#10;一人当たり面積">
          <a:extLst>
            <a:ext uri="{FF2B5EF4-FFF2-40B4-BE49-F238E27FC236}">
              <a16:creationId xmlns:a16="http://schemas.microsoft.com/office/drawing/2014/main" id="{A22BDD45-5EF4-44CB-9851-A700E572022F}"/>
            </a:ext>
          </a:extLst>
        </xdr:cNvPr>
        <xdr:cNvSpPr txBox="1"/>
      </xdr:nvSpPr>
      <xdr:spPr>
        <a:xfrm>
          <a:off x="18421427" y="1767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E658A0EB-6524-4753-8FE3-C4C04D1C2E6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4A72C4FC-D532-45CA-84AB-4EAF673FED7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25C87F40-63F3-46C5-B2B2-0D542679F22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本村の人口が増加してることから一人当たりの面積、有形固定資産額は減少傾向となっている。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の有形固定資産減価償却率については、類似団体平均を下回っているものの、増加傾向にある。今後、認定こども園移行を予定していることから、施設を計画的に管理していく。</a:t>
          </a:r>
        </a:p>
        <a:p>
          <a:r>
            <a:rPr kumimoji="1" lang="ja-JP" altLang="en-US" sz="1300">
              <a:latin typeface="ＭＳ Ｐゴシック" panose="020B0600070205080204" pitchFamily="50" charset="-128"/>
              <a:ea typeface="ＭＳ Ｐゴシック" panose="020B0600070205080204" pitchFamily="50" charset="-128"/>
            </a:rPr>
            <a:t>その他の施設についても個別計画を策定し、適切な管理を実施していく。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DE0299C-2948-4268-B8BD-F44B9C01682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E373CFC-1230-482D-A258-E76E0FD70FF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7F2A190-A89C-484C-8F3A-CAB3E0FFB51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BB620C6-0B44-48B1-BD21-57CEB5A216A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沖縄県宜野座村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2088CE1-E03E-45A0-AF5C-2AD1C20DFED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B926F00-88F0-4B6C-8C72-FE7046F9CD5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8BD72CB-19C9-432A-95BD-B7E33EB6819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F32D77E-7E82-4C34-AA87-68DBEA28A5D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600A6D5-9589-41C1-91B1-243643EAFFB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107AA61-2F32-4553-A03A-0A1A4625BAF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6,339
6,268
31.31
9,753,123
9,638,527
31,088
2,554,416
3,153,535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D6EA6E2-89D6-44C4-AB32-D3C9B4B5011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649F4E9-52A8-4EE1-896A-5E8FBA5933D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4C33EA3-A72F-43DD-969D-B1D97B773F5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F7DE8AE-9911-442C-95FD-6D9BD85D21F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E2F2E72-BEDB-4C70-8F4E-B9868662C81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5C83EA9-4774-4CED-938C-A5EF6BFA4BC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9</xdr:row>
      <xdr:rowOff>107950</xdr:rowOff>
    </xdr:to>
    <xdr:sp macro="" textlink="">
      <xdr:nvSpPr>
        <xdr:cNvPr id="18" name="角丸四角形 17">
          <a:extLst>
            <a:ext uri="{FF2B5EF4-FFF2-40B4-BE49-F238E27FC236}">
              <a16:creationId xmlns:a16="http://schemas.microsoft.com/office/drawing/2014/main" id="{5469DD33-D8BA-4E11-BC95-70CDCFECF3D4}"/>
            </a:ext>
          </a:extLst>
        </xdr:cNvPr>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7712373-9351-4DAA-AC42-1E6D908E58E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A9793DD-5260-480A-8821-BB25F6902A0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1" name="直線コネクタ 20">
          <a:extLst>
            <a:ext uri="{FF2B5EF4-FFF2-40B4-BE49-F238E27FC236}">
              <a16:creationId xmlns:a16="http://schemas.microsoft.com/office/drawing/2014/main" id="{7BF90486-9EF9-4DBF-A939-AF38D9584F8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2" name="楕円 21">
          <a:extLst>
            <a:ext uri="{FF2B5EF4-FFF2-40B4-BE49-F238E27FC236}">
              <a16:creationId xmlns:a16="http://schemas.microsoft.com/office/drawing/2014/main" id="{4DFB86B8-F9E9-4C0A-ABDA-A698648A98A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3" name="フローチャート: 判断 22">
          <a:extLst>
            <a:ext uri="{FF2B5EF4-FFF2-40B4-BE49-F238E27FC236}">
              <a16:creationId xmlns:a16="http://schemas.microsoft.com/office/drawing/2014/main" id="{2186166A-C789-45C3-8122-7F415640AEB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127000</xdr:colOff>
      <xdr:row>16</xdr:row>
      <xdr:rowOff>50800</xdr:rowOff>
    </xdr:from>
    <xdr:ext cx="8896666" cy="259045"/>
    <xdr:sp macro="" textlink="">
      <xdr:nvSpPr>
        <xdr:cNvPr id="24" name="テキスト ボックス 23">
          <a:extLst>
            <a:ext uri="{FF2B5EF4-FFF2-40B4-BE49-F238E27FC236}">
              <a16:creationId xmlns:a16="http://schemas.microsoft.com/office/drawing/2014/main" id="{3B16465F-80DC-4BE8-82C5-4807DCDF359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25" name="テキスト ボックス 24">
          <a:extLst>
            <a:ext uri="{FF2B5EF4-FFF2-40B4-BE49-F238E27FC236}">
              <a16:creationId xmlns:a16="http://schemas.microsoft.com/office/drawing/2014/main" id="{E8EA8986-A102-4816-B973-4539A602DBA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6" name="テキスト ボックス 25">
          <a:extLst>
            <a:ext uri="{FF2B5EF4-FFF2-40B4-BE49-F238E27FC236}">
              <a16:creationId xmlns:a16="http://schemas.microsoft.com/office/drawing/2014/main" id="{03DA150F-6A52-4F4B-9E21-D035DAAD5EA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7" name="テキスト ボックス 26">
          <a:extLst>
            <a:ext uri="{FF2B5EF4-FFF2-40B4-BE49-F238E27FC236}">
              <a16:creationId xmlns:a16="http://schemas.microsoft.com/office/drawing/2014/main" id="{8EEE7ED7-19A0-4C1F-BAAA-A1CA06693C6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8" name="正方形/長方形 27">
          <a:extLst>
            <a:ext uri="{FF2B5EF4-FFF2-40B4-BE49-F238E27FC236}">
              <a16:creationId xmlns:a16="http://schemas.microsoft.com/office/drawing/2014/main" id="{6107CC42-30E2-4C7F-B575-C9FBD3A7FBC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28</xdr:row>
      <xdr:rowOff>50800</xdr:rowOff>
    </xdr:from>
    <xdr:to>
      <xdr:col>12</xdr:col>
      <xdr:colOff>0</xdr:colOff>
      <xdr:row>29</xdr:row>
      <xdr:rowOff>133350</xdr:rowOff>
    </xdr:to>
    <xdr:sp macro="" textlink="">
      <xdr:nvSpPr>
        <xdr:cNvPr id="29" name="正方形/長方形 28">
          <a:extLst>
            <a:ext uri="{FF2B5EF4-FFF2-40B4-BE49-F238E27FC236}">
              <a16:creationId xmlns:a16="http://schemas.microsoft.com/office/drawing/2014/main" id="{B2E46FFB-08C0-4990-952A-390EF60A8103}"/>
            </a:ext>
          </a:extLst>
        </xdr:cNvPr>
        <xdr:cNvSpPr/>
      </xdr:nvSpPr>
      <xdr:spPr>
        <a:xfrm>
          <a:off x="76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29</xdr:row>
      <xdr:rowOff>82550</xdr:rowOff>
    </xdr:from>
    <xdr:to>
      <xdr:col>12</xdr:col>
      <xdr:colOff>0</xdr:colOff>
      <xdr:row>30</xdr:row>
      <xdr:rowOff>165100</xdr:rowOff>
    </xdr:to>
    <xdr:sp macro="" textlink="">
      <xdr:nvSpPr>
        <xdr:cNvPr id="30" name="正方形/長方形 29">
          <a:extLst>
            <a:ext uri="{FF2B5EF4-FFF2-40B4-BE49-F238E27FC236}">
              <a16:creationId xmlns:a16="http://schemas.microsoft.com/office/drawing/2014/main" id="{792A9A30-D73C-44BA-AE34-179B916FCF5D}"/>
            </a:ext>
          </a:extLst>
        </xdr:cNvPr>
        <xdr:cNvSpPr/>
      </xdr:nvSpPr>
      <xdr:spPr>
        <a:xfrm>
          <a:off x="76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28</xdr:row>
      <xdr:rowOff>50800</xdr:rowOff>
    </xdr:from>
    <xdr:to>
      <xdr:col>18</xdr:col>
      <xdr:colOff>127000</xdr:colOff>
      <xdr:row>29</xdr:row>
      <xdr:rowOff>133350</xdr:rowOff>
    </xdr:to>
    <xdr:sp macro="" textlink="">
      <xdr:nvSpPr>
        <xdr:cNvPr id="31" name="正方形/長方形 30">
          <a:extLst>
            <a:ext uri="{FF2B5EF4-FFF2-40B4-BE49-F238E27FC236}">
              <a16:creationId xmlns:a16="http://schemas.microsoft.com/office/drawing/2014/main" id="{024FB8C6-F9DC-4825-A750-1342E04F4FAB}"/>
            </a:ext>
          </a:extLst>
        </xdr:cNvPr>
        <xdr:cNvSpPr/>
      </xdr:nvSpPr>
      <xdr:spPr>
        <a:xfrm>
          <a:off x="20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29</xdr:row>
      <xdr:rowOff>82550</xdr:rowOff>
    </xdr:from>
    <xdr:to>
      <xdr:col>18</xdr:col>
      <xdr:colOff>127000</xdr:colOff>
      <xdr:row>30</xdr:row>
      <xdr:rowOff>165100</xdr:rowOff>
    </xdr:to>
    <xdr:sp macro="" textlink="">
      <xdr:nvSpPr>
        <xdr:cNvPr id="32" name="正方形/長方形 31">
          <a:extLst>
            <a:ext uri="{FF2B5EF4-FFF2-40B4-BE49-F238E27FC236}">
              <a16:creationId xmlns:a16="http://schemas.microsoft.com/office/drawing/2014/main" id="{96A09B15-A62C-4DF6-BBBE-59F954823481}"/>
            </a:ext>
          </a:extLst>
        </xdr:cNvPr>
        <xdr:cNvSpPr/>
      </xdr:nvSpPr>
      <xdr:spPr>
        <a:xfrm>
          <a:off x="20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3" name="正方形/長方形 32">
          <a:extLst>
            <a:ext uri="{FF2B5EF4-FFF2-40B4-BE49-F238E27FC236}">
              <a16:creationId xmlns:a16="http://schemas.microsoft.com/office/drawing/2014/main" id="{93EB7A45-7E6B-4478-9FAD-B00BBE8AF28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4" name="正方形/長方形 33">
          <a:extLst>
            <a:ext uri="{FF2B5EF4-FFF2-40B4-BE49-F238E27FC236}">
              <a16:creationId xmlns:a16="http://schemas.microsoft.com/office/drawing/2014/main" id="{ACECDF19-CE8F-400F-9E1F-209864C1F95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28</xdr:row>
      <xdr:rowOff>50800</xdr:rowOff>
    </xdr:from>
    <xdr:to>
      <xdr:col>42</xdr:col>
      <xdr:colOff>127000</xdr:colOff>
      <xdr:row>29</xdr:row>
      <xdr:rowOff>133350</xdr:rowOff>
    </xdr:to>
    <xdr:sp macro="" textlink="">
      <xdr:nvSpPr>
        <xdr:cNvPr id="35" name="正方形/長方形 34">
          <a:extLst>
            <a:ext uri="{FF2B5EF4-FFF2-40B4-BE49-F238E27FC236}">
              <a16:creationId xmlns:a16="http://schemas.microsoft.com/office/drawing/2014/main" id="{A20689A7-DA10-4929-8D4A-EC47B32FCF4D}"/>
            </a:ext>
          </a:extLst>
        </xdr:cNvPr>
        <xdr:cNvSpPr/>
      </xdr:nvSpPr>
      <xdr:spPr>
        <a:xfrm>
          <a:off x="660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29</xdr:row>
      <xdr:rowOff>82550</xdr:rowOff>
    </xdr:from>
    <xdr:to>
      <xdr:col>42</xdr:col>
      <xdr:colOff>127000</xdr:colOff>
      <xdr:row>30</xdr:row>
      <xdr:rowOff>165100</xdr:rowOff>
    </xdr:to>
    <xdr:sp macro="" textlink="">
      <xdr:nvSpPr>
        <xdr:cNvPr id="36" name="正方形/長方形 35">
          <a:extLst>
            <a:ext uri="{FF2B5EF4-FFF2-40B4-BE49-F238E27FC236}">
              <a16:creationId xmlns:a16="http://schemas.microsoft.com/office/drawing/2014/main" id="{941FC196-08D1-42EC-9C7B-94B57E5E3335}"/>
            </a:ext>
          </a:extLst>
        </xdr:cNvPr>
        <xdr:cNvSpPr/>
      </xdr:nvSpPr>
      <xdr:spPr>
        <a:xfrm>
          <a:off x="660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28</xdr:row>
      <xdr:rowOff>50800</xdr:rowOff>
    </xdr:from>
    <xdr:to>
      <xdr:col>49</xdr:col>
      <xdr:colOff>63500</xdr:colOff>
      <xdr:row>29</xdr:row>
      <xdr:rowOff>133350</xdr:rowOff>
    </xdr:to>
    <xdr:sp macro="" textlink="">
      <xdr:nvSpPr>
        <xdr:cNvPr id="37" name="正方形/長方形 36">
          <a:extLst>
            <a:ext uri="{FF2B5EF4-FFF2-40B4-BE49-F238E27FC236}">
              <a16:creationId xmlns:a16="http://schemas.microsoft.com/office/drawing/2014/main" id="{883DC814-6E5C-496A-B1DE-8925BE9BCE75}"/>
            </a:ext>
          </a:extLst>
        </xdr:cNvPr>
        <xdr:cNvSpPr/>
      </xdr:nvSpPr>
      <xdr:spPr>
        <a:xfrm>
          <a:off x="78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29</xdr:row>
      <xdr:rowOff>82550</xdr:rowOff>
    </xdr:from>
    <xdr:to>
      <xdr:col>49</xdr:col>
      <xdr:colOff>63500</xdr:colOff>
      <xdr:row>30</xdr:row>
      <xdr:rowOff>165100</xdr:rowOff>
    </xdr:to>
    <xdr:sp macro="" textlink="">
      <xdr:nvSpPr>
        <xdr:cNvPr id="38" name="正方形/長方形 37">
          <a:extLst>
            <a:ext uri="{FF2B5EF4-FFF2-40B4-BE49-F238E27FC236}">
              <a16:creationId xmlns:a16="http://schemas.microsoft.com/office/drawing/2014/main" id="{1DFEED29-FA86-4259-8985-0BA0913C953D}"/>
            </a:ext>
          </a:extLst>
        </xdr:cNvPr>
        <xdr:cNvSpPr/>
      </xdr:nvSpPr>
      <xdr:spPr>
        <a:xfrm>
          <a:off x="78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39" name="正方形/長方形 38">
          <a:extLst>
            <a:ext uri="{FF2B5EF4-FFF2-40B4-BE49-F238E27FC236}">
              <a16:creationId xmlns:a16="http://schemas.microsoft.com/office/drawing/2014/main" id="{14FC4D15-4512-410D-AA9C-52C9CA5C286A}"/>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0" name="正方形/長方形 39">
          <a:extLst>
            <a:ext uri="{FF2B5EF4-FFF2-40B4-BE49-F238E27FC236}">
              <a16:creationId xmlns:a16="http://schemas.microsoft.com/office/drawing/2014/main" id="{FFA627ED-869E-4BF8-A08F-41017E84C43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50</xdr:row>
      <xdr:rowOff>88900</xdr:rowOff>
    </xdr:from>
    <xdr:to>
      <xdr:col>12</xdr:col>
      <xdr:colOff>0</xdr:colOff>
      <xdr:row>52</xdr:row>
      <xdr:rowOff>0</xdr:rowOff>
    </xdr:to>
    <xdr:sp macro="" textlink="">
      <xdr:nvSpPr>
        <xdr:cNvPr id="41" name="正方形/長方形 40">
          <a:extLst>
            <a:ext uri="{FF2B5EF4-FFF2-40B4-BE49-F238E27FC236}">
              <a16:creationId xmlns:a16="http://schemas.microsoft.com/office/drawing/2014/main" id="{78BBF363-A73C-4063-9F7B-847C9FBAA9C0}"/>
            </a:ext>
          </a:extLst>
        </xdr:cNvPr>
        <xdr:cNvSpPr/>
      </xdr:nvSpPr>
      <xdr:spPr>
        <a:xfrm>
          <a:off x="76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51</xdr:row>
      <xdr:rowOff>120650</xdr:rowOff>
    </xdr:from>
    <xdr:to>
      <xdr:col>12</xdr:col>
      <xdr:colOff>0</xdr:colOff>
      <xdr:row>53</xdr:row>
      <xdr:rowOff>31750</xdr:rowOff>
    </xdr:to>
    <xdr:sp macro="" textlink="">
      <xdr:nvSpPr>
        <xdr:cNvPr id="42" name="正方形/長方形 41">
          <a:extLst>
            <a:ext uri="{FF2B5EF4-FFF2-40B4-BE49-F238E27FC236}">
              <a16:creationId xmlns:a16="http://schemas.microsoft.com/office/drawing/2014/main" id="{4B18A25F-A5F2-4524-889D-BD203E77D7AC}"/>
            </a:ext>
          </a:extLst>
        </xdr:cNvPr>
        <xdr:cNvSpPr/>
      </xdr:nvSpPr>
      <xdr:spPr>
        <a:xfrm>
          <a:off x="76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50</xdr:row>
      <xdr:rowOff>88900</xdr:rowOff>
    </xdr:from>
    <xdr:to>
      <xdr:col>18</xdr:col>
      <xdr:colOff>127000</xdr:colOff>
      <xdr:row>52</xdr:row>
      <xdr:rowOff>0</xdr:rowOff>
    </xdr:to>
    <xdr:sp macro="" textlink="">
      <xdr:nvSpPr>
        <xdr:cNvPr id="43" name="正方形/長方形 42">
          <a:extLst>
            <a:ext uri="{FF2B5EF4-FFF2-40B4-BE49-F238E27FC236}">
              <a16:creationId xmlns:a16="http://schemas.microsoft.com/office/drawing/2014/main" id="{69DDBD53-58B7-43DF-8816-FB6F39D30CEF}"/>
            </a:ext>
          </a:extLst>
        </xdr:cNvPr>
        <xdr:cNvSpPr/>
      </xdr:nvSpPr>
      <xdr:spPr>
        <a:xfrm>
          <a:off x="20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51</xdr:row>
      <xdr:rowOff>120650</xdr:rowOff>
    </xdr:from>
    <xdr:to>
      <xdr:col>18</xdr:col>
      <xdr:colOff>127000</xdr:colOff>
      <xdr:row>53</xdr:row>
      <xdr:rowOff>31750</xdr:rowOff>
    </xdr:to>
    <xdr:sp macro="" textlink="">
      <xdr:nvSpPr>
        <xdr:cNvPr id="44" name="正方形/長方形 43">
          <a:extLst>
            <a:ext uri="{FF2B5EF4-FFF2-40B4-BE49-F238E27FC236}">
              <a16:creationId xmlns:a16="http://schemas.microsoft.com/office/drawing/2014/main" id="{0DE58F7F-B2F1-462D-9F4C-9D6AC762D404}"/>
            </a:ext>
          </a:extLst>
        </xdr:cNvPr>
        <xdr:cNvSpPr/>
      </xdr:nvSpPr>
      <xdr:spPr>
        <a:xfrm>
          <a:off x="20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45" name="正方形/長方形 44">
          <a:extLst>
            <a:ext uri="{FF2B5EF4-FFF2-40B4-BE49-F238E27FC236}">
              <a16:creationId xmlns:a16="http://schemas.microsoft.com/office/drawing/2014/main" id="{772CAD3B-6D6B-4202-B3E7-51C23727BD4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46" name="テキスト ボックス 45">
          <a:extLst>
            <a:ext uri="{FF2B5EF4-FFF2-40B4-BE49-F238E27FC236}">
              <a16:creationId xmlns:a16="http://schemas.microsoft.com/office/drawing/2014/main" id="{BF38B57E-4D7F-4250-8A38-88884D1DFC1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47" name="直線コネクタ 46">
          <a:extLst>
            <a:ext uri="{FF2B5EF4-FFF2-40B4-BE49-F238E27FC236}">
              <a16:creationId xmlns:a16="http://schemas.microsoft.com/office/drawing/2014/main" id="{AE7242E9-A1AC-4DF0-BBB5-36762AE1F0D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48" name="テキスト ボックス 47">
          <a:extLst>
            <a:ext uri="{FF2B5EF4-FFF2-40B4-BE49-F238E27FC236}">
              <a16:creationId xmlns:a16="http://schemas.microsoft.com/office/drawing/2014/main" id="{8744E4A7-0A09-4826-8310-097CA33DCCC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49" name="直線コネクタ 48">
          <a:extLst>
            <a:ext uri="{FF2B5EF4-FFF2-40B4-BE49-F238E27FC236}">
              <a16:creationId xmlns:a16="http://schemas.microsoft.com/office/drawing/2014/main" id="{9BE3C823-61FF-4F2F-85C8-3AEE1D0359E5}"/>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50" name="テキスト ボックス 49">
          <a:extLst>
            <a:ext uri="{FF2B5EF4-FFF2-40B4-BE49-F238E27FC236}">
              <a16:creationId xmlns:a16="http://schemas.microsoft.com/office/drawing/2014/main" id="{77CD5A44-1FC4-4064-B9B4-2B2B98847891}"/>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51" name="直線コネクタ 50">
          <a:extLst>
            <a:ext uri="{FF2B5EF4-FFF2-40B4-BE49-F238E27FC236}">
              <a16:creationId xmlns:a16="http://schemas.microsoft.com/office/drawing/2014/main" id="{2D4CEEB8-1D7E-48E0-AB2A-0B0AF9BC4D13}"/>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52" name="テキスト ボックス 51">
          <a:extLst>
            <a:ext uri="{FF2B5EF4-FFF2-40B4-BE49-F238E27FC236}">
              <a16:creationId xmlns:a16="http://schemas.microsoft.com/office/drawing/2014/main" id="{A8E58684-AA3D-4E89-AF6B-45C95FF3AEED}"/>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53" name="直線コネクタ 52">
          <a:extLst>
            <a:ext uri="{FF2B5EF4-FFF2-40B4-BE49-F238E27FC236}">
              <a16:creationId xmlns:a16="http://schemas.microsoft.com/office/drawing/2014/main" id="{3CBB658E-DE78-4047-8522-74890B1E4381}"/>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54" name="テキスト ボックス 53">
          <a:extLst>
            <a:ext uri="{FF2B5EF4-FFF2-40B4-BE49-F238E27FC236}">
              <a16:creationId xmlns:a16="http://schemas.microsoft.com/office/drawing/2014/main" id="{1BBBB49E-2B6B-4EED-A5DB-2ADB292912DE}"/>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55" name="直線コネクタ 54">
          <a:extLst>
            <a:ext uri="{FF2B5EF4-FFF2-40B4-BE49-F238E27FC236}">
              <a16:creationId xmlns:a16="http://schemas.microsoft.com/office/drawing/2014/main" id="{28344263-029F-4E74-AA61-950EEE0F90AC}"/>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56" name="テキスト ボックス 55">
          <a:extLst>
            <a:ext uri="{FF2B5EF4-FFF2-40B4-BE49-F238E27FC236}">
              <a16:creationId xmlns:a16="http://schemas.microsoft.com/office/drawing/2014/main" id="{48FBA428-528C-4FA9-A6F3-4608F9D23A9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57" name="直線コネクタ 56">
          <a:extLst>
            <a:ext uri="{FF2B5EF4-FFF2-40B4-BE49-F238E27FC236}">
              <a16:creationId xmlns:a16="http://schemas.microsoft.com/office/drawing/2014/main" id="{C12B00A5-A4CC-4F8A-BF56-C39789F65A0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58" name="テキスト ボックス 57">
          <a:extLst>
            <a:ext uri="{FF2B5EF4-FFF2-40B4-BE49-F238E27FC236}">
              <a16:creationId xmlns:a16="http://schemas.microsoft.com/office/drawing/2014/main" id="{3202D78D-86E0-44CF-85BE-E06EDF65D45F}"/>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59" name="【体育館・プール】&#10;有形固定資産減価償却率グラフ枠">
          <a:extLst>
            <a:ext uri="{FF2B5EF4-FFF2-40B4-BE49-F238E27FC236}">
              <a16:creationId xmlns:a16="http://schemas.microsoft.com/office/drawing/2014/main" id="{14126400-6612-4DEB-AEDE-72E0A392886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124477</xdr:rowOff>
    </xdr:from>
    <xdr:ext cx="405111" cy="259045"/>
    <xdr:sp macro="" textlink="">
      <xdr:nvSpPr>
        <xdr:cNvPr id="60" name="【体育館・プール】&#10;有形固定資産減価償却率平均値テキスト">
          <a:extLst>
            <a:ext uri="{FF2B5EF4-FFF2-40B4-BE49-F238E27FC236}">
              <a16:creationId xmlns:a16="http://schemas.microsoft.com/office/drawing/2014/main" id="{9FF457CB-ECB4-45D3-B815-013641233145}"/>
            </a:ext>
          </a:extLst>
        </xdr:cNvPr>
        <xdr:cNvSpPr txBox="1"/>
      </xdr:nvSpPr>
      <xdr:spPr>
        <a:xfrm>
          <a:off x="4673600" y="1006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61" name="フローチャート: 判断 60">
          <a:extLst>
            <a:ext uri="{FF2B5EF4-FFF2-40B4-BE49-F238E27FC236}">
              <a16:creationId xmlns:a16="http://schemas.microsoft.com/office/drawing/2014/main" id="{04C1BBA0-E63E-4A39-82FC-CF01658CEC2C}"/>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62" name="フローチャート: 判断 61">
          <a:extLst>
            <a:ext uri="{FF2B5EF4-FFF2-40B4-BE49-F238E27FC236}">
              <a16:creationId xmlns:a16="http://schemas.microsoft.com/office/drawing/2014/main" id="{B6B7C449-7EB2-40DA-BE61-4A1344F000E3}"/>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55897</xdr:rowOff>
    </xdr:from>
    <xdr:ext cx="405111" cy="259045"/>
    <xdr:sp macro="" textlink="">
      <xdr:nvSpPr>
        <xdr:cNvPr id="63" name="n_1aveValue【体育館・プール】&#10;有形固定資産減価償却率">
          <a:extLst>
            <a:ext uri="{FF2B5EF4-FFF2-40B4-BE49-F238E27FC236}">
              <a16:creationId xmlns:a16="http://schemas.microsoft.com/office/drawing/2014/main" id="{4B2203A8-9221-4672-846D-0F89346A823D}"/>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84074</xdr:rowOff>
    </xdr:from>
    <xdr:to>
      <xdr:col>15</xdr:col>
      <xdr:colOff>101600</xdr:colOff>
      <xdr:row>60</xdr:row>
      <xdr:rowOff>14224</xdr:rowOff>
    </xdr:to>
    <xdr:sp macro="" textlink="">
      <xdr:nvSpPr>
        <xdr:cNvPr id="64" name="フローチャート: 判断 63">
          <a:extLst>
            <a:ext uri="{FF2B5EF4-FFF2-40B4-BE49-F238E27FC236}">
              <a16:creationId xmlns:a16="http://schemas.microsoft.com/office/drawing/2014/main" id="{7E1C0D4B-13E5-4F62-85D9-5A2DB72E74C0}"/>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30751</xdr:rowOff>
    </xdr:from>
    <xdr:ext cx="405111" cy="259045"/>
    <xdr:sp macro="" textlink="">
      <xdr:nvSpPr>
        <xdr:cNvPr id="65" name="n_2aveValue【体育館・プール】&#10;有形固定資産減価償却率">
          <a:extLst>
            <a:ext uri="{FF2B5EF4-FFF2-40B4-BE49-F238E27FC236}">
              <a16:creationId xmlns:a16="http://schemas.microsoft.com/office/drawing/2014/main" id="{1111BB59-CA9A-450D-8D3A-8E1D0ADE8310}"/>
            </a:ext>
          </a:extLst>
        </xdr:cNvPr>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36068</xdr:rowOff>
    </xdr:from>
    <xdr:to>
      <xdr:col>10</xdr:col>
      <xdr:colOff>165100</xdr:colOff>
      <xdr:row>59</xdr:row>
      <xdr:rowOff>137668</xdr:rowOff>
    </xdr:to>
    <xdr:sp macro="" textlink="">
      <xdr:nvSpPr>
        <xdr:cNvPr id="66" name="フローチャート: 判断 65">
          <a:extLst>
            <a:ext uri="{FF2B5EF4-FFF2-40B4-BE49-F238E27FC236}">
              <a16:creationId xmlns:a16="http://schemas.microsoft.com/office/drawing/2014/main" id="{6C370874-ED58-4CB8-AC85-A565A180A566}"/>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154195</xdr:rowOff>
    </xdr:from>
    <xdr:ext cx="405111" cy="259045"/>
    <xdr:sp macro="" textlink="">
      <xdr:nvSpPr>
        <xdr:cNvPr id="67" name="n_3aveValue【体育館・プール】&#10;有形固定資産減価償却率">
          <a:extLst>
            <a:ext uri="{FF2B5EF4-FFF2-40B4-BE49-F238E27FC236}">
              <a16:creationId xmlns:a16="http://schemas.microsoft.com/office/drawing/2014/main" id="{5A4A22C2-4E55-46E7-85C0-FA49D111510C}"/>
            </a:ext>
          </a:extLst>
        </xdr:cNvPr>
        <xdr:cNvSpPr txBox="1"/>
      </xdr:nvSpPr>
      <xdr:spPr>
        <a:xfrm>
          <a:off x="18167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29210</xdr:rowOff>
    </xdr:from>
    <xdr:to>
      <xdr:col>6</xdr:col>
      <xdr:colOff>38100</xdr:colOff>
      <xdr:row>59</xdr:row>
      <xdr:rowOff>130810</xdr:rowOff>
    </xdr:to>
    <xdr:sp macro="" textlink="">
      <xdr:nvSpPr>
        <xdr:cNvPr id="68" name="フローチャート: 判断 67">
          <a:extLst>
            <a:ext uri="{FF2B5EF4-FFF2-40B4-BE49-F238E27FC236}">
              <a16:creationId xmlns:a16="http://schemas.microsoft.com/office/drawing/2014/main" id="{18CE3B95-C116-492F-B5D3-050CBD44EEFD}"/>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57</xdr:row>
      <xdr:rowOff>147337</xdr:rowOff>
    </xdr:from>
    <xdr:ext cx="405111" cy="259045"/>
    <xdr:sp macro="" textlink="">
      <xdr:nvSpPr>
        <xdr:cNvPr id="69" name="n_4aveValue【体育館・プール】&#10;有形固定資産減価償却率">
          <a:extLst>
            <a:ext uri="{FF2B5EF4-FFF2-40B4-BE49-F238E27FC236}">
              <a16:creationId xmlns:a16="http://schemas.microsoft.com/office/drawing/2014/main" id="{F0B57455-F7B4-4275-A5B7-96F703F2DB79}"/>
            </a:ext>
          </a:extLst>
        </xdr:cNvPr>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70" name="テキスト ボックス 69">
          <a:extLst>
            <a:ext uri="{FF2B5EF4-FFF2-40B4-BE49-F238E27FC236}">
              <a16:creationId xmlns:a16="http://schemas.microsoft.com/office/drawing/2014/main" id="{F446246D-C95E-4AF7-9A46-EFCAA1035C0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71" name="テキスト ボックス 70">
          <a:extLst>
            <a:ext uri="{FF2B5EF4-FFF2-40B4-BE49-F238E27FC236}">
              <a16:creationId xmlns:a16="http://schemas.microsoft.com/office/drawing/2014/main" id="{A81EE7D8-5640-45E7-8332-B5E3BA3ED86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72" name="テキスト ボックス 71">
          <a:extLst>
            <a:ext uri="{FF2B5EF4-FFF2-40B4-BE49-F238E27FC236}">
              <a16:creationId xmlns:a16="http://schemas.microsoft.com/office/drawing/2014/main" id="{A6946596-76BF-45A4-9708-05ED054F279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73" name="テキスト ボックス 72">
          <a:extLst>
            <a:ext uri="{FF2B5EF4-FFF2-40B4-BE49-F238E27FC236}">
              <a16:creationId xmlns:a16="http://schemas.microsoft.com/office/drawing/2014/main" id="{20121E2B-FC16-4854-9DE5-E052294C45F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74" name="テキスト ボックス 73">
          <a:extLst>
            <a:ext uri="{FF2B5EF4-FFF2-40B4-BE49-F238E27FC236}">
              <a16:creationId xmlns:a16="http://schemas.microsoft.com/office/drawing/2014/main" id="{A5A49492-1AB8-4F4C-AEA5-9077A826734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17780</xdr:rowOff>
    </xdr:from>
    <xdr:to>
      <xdr:col>24</xdr:col>
      <xdr:colOff>114300</xdr:colOff>
      <xdr:row>62</xdr:row>
      <xdr:rowOff>119380</xdr:rowOff>
    </xdr:to>
    <xdr:sp macro="" textlink="">
      <xdr:nvSpPr>
        <xdr:cNvPr id="75" name="楕円 74">
          <a:extLst>
            <a:ext uri="{FF2B5EF4-FFF2-40B4-BE49-F238E27FC236}">
              <a16:creationId xmlns:a16="http://schemas.microsoft.com/office/drawing/2014/main" id="{47B87B29-59AE-4579-AF8B-9F3AC2AE4608}"/>
            </a:ext>
          </a:extLst>
        </xdr:cNvPr>
        <xdr:cNvSpPr/>
      </xdr:nvSpPr>
      <xdr:spPr>
        <a:xfrm>
          <a:off x="4584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167657</xdr:rowOff>
    </xdr:from>
    <xdr:ext cx="405111" cy="259045"/>
    <xdr:sp macro="" textlink="">
      <xdr:nvSpPr>
        <xdr:cNvPr id="76" name="【体育館・プール】&#10;有形固定資産減価償却率該当値テキスト">
          <a:extLst>
            <a:ext uri="{FF2B5EF4-FFF2-40B4-BE49-F238E27FC236}">
              <a16:creationId xmlns:a16="http://schemas.microsoft.com/office/drawing/2014/main" id="{3E674D2D-1C06-4913-AAF6-B0A28E130AD6}"/>
            </a:ext>
          </a:extLst>
        </xdr:cNvPr>
        <xdr:cNvSpPr txBox="1"/>
      </xdr:nvSpPr>
      <xdr:spPr>
        <a:xfrm>
          <a:off x="4673600"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138938</xdr:rowOff>
    </xdr:from>
    <xdr:to>
      <xdr:col>20</xdr:col>
      <xdr:colOff>38100</xdr:colOff>
      <xdr:row>62</xdr:row>
      <xdr:rowOff>69088</xdr:rowOff>
    </xdr:to>
    <xdr:sp macro="" textlink="">
      <xdr:nvSpPr>
        <xdr:cNvPr id="77" name="楕円 76">
          <a:extLst>
            <a:ext uri="{FF2B5EF4-FFF2-40B4-BE49-F238E27FC236}">
              <a16:creationId xmlns:a16="http://schemas.microsoft.com/office/drawing/2014/main" id="{3A64B323-73D9-4CF9-91A2-316A072F0508}"/>
            </a:ext>
          </a:extLst>
        </xdr:cNvPr>
        <xdr:cNvSpPr/>
      </xdr:nvSpPr>
      <xdr:spPr>
        <a:xfrm>
          <a:off x="3746500" y="10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18288</xdr:rowOff>
    </xdr:from>
    <xdr:to>
      <xdr:col>24</xdr:col>
      <xdr:colOff>63500</xdr:colOff>
      <xdr:row>62</xdr:row>
      <xdr:rowOff>68580</xdr:rowOff>
    </xdr:to>
    <xdr:cxnSp macro="">
      <xdr:nvCxnSpPr>
        <xdr:cNvPr id="78" name="直線コネクタ 77">
          <a:extLst>
            <a:ext uri="{FF2B5EF4-FFF2-40B4-BE49-F238E27FC236}">
              <a16:creationId xmlns:a16="http://schemas.microsoft.com/office/drawing/2014/main" id="{0C122E7D-6E29-4958-8CCD-88F2312D1524}"/>
            </a:ext>
          </a:extLst>
        </xdr:cNvPr>
        <xdr:cNvCxnSpPr/>
      </xdr:nvCxnSpPr>
      <xdr:spPr>
        <a:xfrm>
          <a:off x="3797300" y="106481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88646</xdr:rowOff>
    </xdr:from>
    <xdr:to>
      <xdr:col>15</xdr:col>
      <xdr:colOff>101600</xdr:colOff>
      <xdr:row>62</xdr:row>
      <xdr:rowOff>18796</xdr:rowOff>
    </xdr:to>
    <xdr:sp macro="" textlink="">
      <xdr:nvSpPr>
        <xdr:cNvPr id="79" name="楕円 78">
          <a:extLst>
            <a:ext uri="{FF2B5EF4-FFF2-40B4-BE49-F238E27FC236}">
              <a16:creationId xmlns:a16="http://schemas.microsoft.com/office/drawing/2014/main" id="{D7DCFB1A-3905-449D-B73D-99F1000C6C49}"/>
            </a:ext>
          </a:extLst>
        </xdr:cNvPr>
        <xdr:cNvSpPr/>
      </xdr:nvSpPr>
      <xdr:spPr>
        <a:xfrm>
          <a:off x="2857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139446</xdr:rowOff>
    </xdr:from>
    <xdr:to>
      <xdr:col>19</xdr:col>
      <xdr:colOff>177800</xdr:colOff>
      <xdr:row>62</xdr:row>
      <xdr:rowOff>18288</xdr:rowOff>
    </xdr:to>
    <xdr:cxnSp macro="">
      <xdr:nvCxnSpPr>
        <xdr:cNvPr id="80" name="直線コネクタ 79">
          <a:extLst>
            <a:ext uri="{FF2B5EF4-FFF2-40B4-BE49-F238E27FC236}">
              <a16:creationId xmlns:a16="http://schemas.microsoft.com/office/drawing/2014/main" id="{0572976C-CD3D-4F39-9ABD-46282DA699C3}"/>
            </a:ext>
          </a:extLst>
        </xdr:cNvPr>
        <xdr:cNvCxnSpPr/>
      </xdr:nvCxnSpPr>
      <xdr:spPr>
        <a:xfrm>
          <a:off x="2908300" y="105978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38354</xdr:rowOff>
    </xdr:from>
    <xdr:to>
      <xdr:col>10</xdr:col>
      <xdr:colOff>165100</xdr:colOff>
      <xdr:row>61</xdr:row>
      <xdr:rowOff>139954</xdr:rowOff>
    </xdr:to>
    <xdr:sp macro="" textlink="">
      <xdr:nvSpPr>
        <xdr:cNvPr id="81" name="楕円 80">
          <a:extLst>
            <a:ext uri="{FF2B5EF4-FFF2-40B4-BE49-F238E27FC236}">
              <a16:creationId xmlns:a16="http://schemas.microsoft.com/office/drawing/2014/main" id="{5A046153-7B4F-42A6-BC95-41239B31EAF1}"/>
            </a:ext>
          </a:extLst>
        </xdr:cNvPr>
        <xdr:cNvSpPr/>
      </xdr:nvSpPr>
      <xdr:spPr>
        <a:xfrm>
          <a:off x="1968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89154</xdr:rowOff>
    </xdr:from>
    <xdr:to>
      <xdr:col>15</xdr:col>
      <xdr:colOff>50800</xdr:colOff>
      <xdr:row>61</xdr:row>
      <xdr:rowOff>139446</xdr:rowOff>
    </xdr:to>
    <xdr:cxnSp macro="">
      <xdr:nvCxnSpPr>
        <xdr:cNvPr id="82" name="直線コネクタ 81">
          <a:extLst>
            <a:ext uri="{FF2B5EF4-FFF2-40B4-BE49-F238E27FC236}">
              <a16:creationId xmlns:a16="http://schemas.microsoft.com/office/drawing/2014/main" id="{D480B7D7-0AA4-463D-95BA-7209F41F87B5}"/>
            </a:ext>
          </a:extLst>
        </xdr:cNvPr>
        <xdr:cNvCxnSpPr/>
      </xdr:nvCxnSpPr>
      <xdr:spPr>
        <a:xfrm>
          <a:off x="2019300" y="105476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159512</xdr:rowOff>
    </xdr:from>
    <xdr:to>
      <xdr:col>6</xdr:col>
      <xdr:colOff>38100</xdr:colOff>
      <xdr:row>61</xdr:row>
      <xdr:rowOff>89662</xdr:rowOff>
    </xdr:to>
    <xdr:sp macro="" textlink="">
      <xdr:nvSpPr>
        <xdr:cNvPr id="83" name="楕円 82">
          <a:extLst>
            <a:ext uri="{FF2B5EF4-FFF2-40B4-BE49-F238E27FC236}">
              <a16:creationId xmlns:a16="http://schemas.microsoft.com/office/drawing/2014/main" id="{50791705-6757-483D-AB66-6B961E2C9B05}"/>
            </a:ext>
          </a:extLst>
        </xdr:cNvPr>
        <xdr:cNvSpPr/>
      </xdr:nvSpPr>
      <xdr:spPr>
        <a:xfrm>
          <a:off x="10795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38862</xdr:rowOff>
    </xdr:from>
    <xdr:to>
      <xdr:col>10</xdr:col>
      <xdr:colOff>114300</xdr:colOff>
      <xdr:row>61</xdr:row>
      <xdr:rowOff>89154</xdr:rowOff>
    </xdr:to>
    <xdr:cxnSp macro="">
      <xdr:nvCxnSpPr>
        <xdr:cNvPr id="84" name="直線コネクタ 83">
          <a:extLst>
            <a:ext uri="{FF2B5EF4-FFF2-40B4-BE49-F238E27FC236}">
              <a16:creationId xmlns:a16="http://schemas.microsoft.com/office/drawing/2014/main" id="{A0421BAB-133C-4DB2-B768-B3453FFF9C10}"/>
            </a:ext>
          </a:extLst>
        </xdr:cNvPr>
        <xdr:cNvCxnSpPr/>
      </xdr:nvCxnSpPr>
      <xdr:spPr>
        <a:xfrm>
          <a:off x="1130300" y="104973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60215</xdr:rowOff>
    </xdr:from>
    <xdr:ext cx="405111" cy="259045"/>
    <xdr:sp macro="" textlink="">
      <xdr:nvSpPr>
        <xdr:cNvPr id="85" name="n_1mainValue【体育館・プール】&#10;有形固定資産減価償却率">
          <a:extLst>
            <a:ext uri="{FF2B5EF4-FFF2-40B4-BE49-F238E27FC236}">
              <a16:creationId xmlns:a16="http://schemas.microsoft.com/office/drawing/2014/main" id="{14B0B767-BADB-4E16-B560-25C449724C8E}"/>
            </a:ext>
          </a:extLst>
        </xdr:cNvPr>
        <xdr:cNvSpPr txBox="1"/>
      </xdr:nvSpPr>
      <xdr:spPr>
        <a:xfrm>
          <a:off x="3582044" y="1069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9923</xdr:rowOff>
    </xdr:from>
    <xdr:ext cx="405111" cy="259045"/>
    <xdr:sp macro="" textlink="">
      <xdr:nvSpPr>
        <xdr:cNvPr id="86" name="n_2mainValue【体育館・プール】&#10;有形固定資産減価償却率">
          <a:extLst>
            <a:ext uri="{FF2B5EF4-FFF2-40B4-BE49-F238E27FC236}">
              <a16:creationId xmlns:a16="http://schemas.microsoft.com/office/drawing/2014/main" id="{1D9E706C-84C7-4BF9-BF86-BD4074D6C574}"/>
            </a:ext>
          </a:extLst>
        </xdr:cNvPr>
        <xdr:cNvSpPr txBox="1"/>
      </xdr:nvSpPr>
      <xdr:spPr>
        <a:xfrm>
          <a:off x="2705744" y="1063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131081</xdr:rowOff>
    </xdr:from>
    <xdr:ext cx="405111" cy="259045"/>
    <xdr:sp macro="" textlink="">
      <xdr:nvSpPr>
        <xdr:cNvPr id="87" name="n_3mainValue【体育館・プール】&#10;有形固定資産減価償却率">
          <a:extLst>
            <a:ext uri="{FF2B5EF4-FFF2-40B4-BE49-F238E27FC236}">
              <a16:creationId xmlns:a16="http://schemas.microsoft.com/office/drawing/2014/main" id="{B1BA9207-6778-43BB-8EDF-2B0C73591D8F}"/>
            </a:ext>
          </a:extLst>
        </xdr:cNvPr>
        <xdr:cNvSpPr txBox="1"/>
      </xdr:nvSpPr>
      <xdr:spPr>
        <a:xfrm>
          <a:off x="1816744"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80789</xdr:rowOff>
    </xdr:from>
    <xdr:ext cx="405111" cy="259045"/>
    <xdr:sp macro="" textlink="">
      <xdr:nvSpPr>
        <xdr:cNvPr id="88" name="n_4mainValue【体育館・プール】&#10;有形固定資産減価償却率">
          <a:extLst>
            <a:ext uri="{FF2B5EF4-FFF2-40B4-BE49-F238E27FC236}">
              <a16:creationId xmlns:a16="http://schemas.microsoft.com/office/drawing/2014/main" id="{D4F9B27C-1EAC-4341-AB07-A9ED6F0E3D49}"/>
            </a:ext>
          </a:extLst>
        </xdr:cNvPr>
        <xdr:cNvSpPr txBox="1"/>
      </xdr:nvSpPr>
      <xdr:spPr>
        <a:xfrm>
          <a:off x="927744" y="1053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89" name="正方形/長方形 88">
          <a:extLst>
            <a:ext uri="{FF2B5EF4-FFF2-40B4-BE49-F238E27FC236}">
              <a16:creationId xmlns:a16="http://schemas.microsoft.com/office/drawing/2014/main" id="{C251E947-183A-4780-8687-648EAC45053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50</xdr:row>
      <xdr:rowOff>88900</xdr:rowOff>
    </xdr:from>
    <xdr:to>
      <xdr:col>42</xdr:col>
      <xdr:colOff>127000</xdr:colOff>
      <xdr:row>52</xdr:row>
      <xdr:rowOff>0</xdr:rowOff>
    </xdr:to>
    <xdr:sp macro="" textlink="">
      <xdr:nvSpPr>
        <xdr:cNvPr id="90" name="正方形/長方形 89">
          <a:extLst>
            <a:ext uri="{FF2B5EF4-FFF2-40B4-BE49-F238E27FC236}">
              <a16:creationId xmlns:a16="http://schemas.microsoft.com/office/drawing/2014/main" id="{FBF7CAAE-1790-424F-BACB-A7434356A362}"/>
            </a:ext>
          </a:extLst>
        </xdr:cNvPr>
        <xdr:cNvSpPr/>
      </xdr:nvSpPr>
      <xdr:spPr>
        <a:xfrm>
          <a:off x="660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51</xdr:row>
      <xdr:rowOff>120650</xdr:rowOff>
    </xdr:from>
    <xdr:to>
      <xdr:col>42</xdr:col>
      <xdr:colOff>127000</xdr:colOff>
      <xdr:row>53</xdr:row>
      <xdr:rowOff>31750</xdr:rowOff>
    </xdr:to>
    <xdr:sp macro="" textlink="">
      <xdr:nvSpPr>
        <xdr:cNvPr id="91" name="正方形/長方形 90">
          <a:extLst>
            <a:ext uri="{FF2B5EF4-FFF2-40B4-BE49-F238E27FC236}">
              <a16:creationId xmlns:a16="http://schemas.microsoft.com/office/drawing/2014/main" id="{61E8CB02-09C0-4E42-8AF2-21F275876767}"/>
            </a:ext>
          </a:extLst>
        </xdr:cNvPr>
        <xdr:cNvSpPr/>
      </xdr:nvSpPr>
      <xdr:spPr>
        <a:xfrm>
          <a:off x="660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50</xdr:row>
      <xdr:rowOff>88900</xdr:rowOff>
    </xdr:from>
    <xdr:to>
      <xdr:col>49</xdr:col>
      <xdr:colOff>63500</xdr:colOff>
      <xdr:row>52</xdr:row>
      <xdr:rowOff>0</xdr:rowOff>
    </xdr:to>
    <xdr:sp macro="" textlink="">
      <xdr:nvSpPr>
        <xdr:cNvPr id="92" name="正方形/長方形 91">
          <a:extLst>
            <a:ext uri="{FF2B5EF4-FFF2-40B4-BE49-F238E27FC236}">
              <a16:creationId xmlns:a16="http://schemas.microsoft.com/office/drawing/2014/main" id="{34609F25-CEA4-441A-A2CF-0A672EB4861B}"/>
            </a:ext>
          </a:extLst>
        </xdr:cNvPr>
        <xdr:cNvSpPr/>
      </xdr:nvSpPr>
      <xdr:spPr>
        <a:xfrm>
          <a:off x="78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51</xdr:row>
      <xdr:rowOff>120650</xdr:rowOff>
    </xdr:from>
    <xdr:to>
      <xdr:col>49</xdr:col>
      <xdr:colOff>63500</xdr:colOff>
      <xdr:row>53</xdr:row>
      <xdr:rowOff>31750</xdr:rowOff>
    </xdr:to>
    <xdr:sp macro="" textlink="">
      <xdr:nvSpPr>
        <xdr:cNvPr id="93" name="正方形/長方形 92">
          <a:extLst>
            <a:ext uri="{FF2B5EF4-FFF2-40B4-BE49-F238E27FC236}">
              <a16:creationId xmlns:a16="http://schemas.microsoft.com/office/drawing/2014/main" id="{3C1FD4B3-5BDD-4EED-B77D-87443E16ECE6}"/>
            </a:ext>
          </a:extLst>
        </xdr:cNvPr>
        <xdr:cNvSpPr/>
      </xdr:nvSpPr>
      <xdr:spPr>
        <a:xfrm>
          <a:off x="78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4" name="正方形/長方形 93">
          <a:extLst>
            <a:ext uri="{FF2B5EF4-FFF2-40B4-BE49-F238E27FC236}">
              <a16:creationId xmlns:a16="http://schemas.microsoft.com/office/drawing/2014/main" id="{C315B998-7684-4D26-BD9E-22BBF04CFA7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5" name="テキスト ボックス 94">
          <a:extLst>
            <a:ext uri="{FF2B5EF4-FFF2-40B4-BE49-F238E27FC236}">
              <a16:creationId xmlns:a16="http://schemas.microsoft.com/office/drawing/2014/main" id="{7109F262-140A-443F-896F-F361FE0EF0F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6" name="直線コネクタ 95">
          <a:extLst>
            <a:ext uri="{FF2B5EF4-FFF2-40B4-BE49-F238E27FC236}">
              <a16:creationId xmlns:a16="http://schemas.microsoft.com/office/drawing/2014/main" id="{CC0D1CD7-1BBD-4360-8B48-674463DE4AE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97" name="直線コネクタ 96">
          <a:extLst>
            <a:ext uri="{FF2B5EF4-FFF2-40B4-BE49-F238E27FC236}">
              <a16:creationId xmlns:a16="http://schemas.microsoft.com/office/drawing/2014/main" id="{A0611522-9F34-4C79-BD02-8BF8361ED61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98" name="テキスト ボックス 97">
          <a:extLst>
            <a:ext uri="{FF2B5EF4-FFF2-40B4-BE49-F238E27FC236}">
              <a16:creationId xmlns:a16="http://schemas.microsoft.com/office/drawing/2014/main" id="{8304C426-454F-4BD5-A738-3443AF2C276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99" name="直線コネクタ 98">
          <a:extLst>
            <a:ext uri="{FF2B5EF4-FFF2-40B4-BE49-F238E27FC236}">
              <a16:creationId xmlns:a16="http://schemas.microsoft.com/office/drawing/2014/main" id="{C56C5220-9E25-49DE-9F42-94D73F41C5A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0" name="テキスト ボックス 99">
          <a:extLst>
            <a:ext uri="{FF2B5EF4-FFF2-40B4-BE49-F238E27FC236}">
              <a16:creationId xmlns:a16="http://schemas.microsoft.com/office/drawing/2014/main" id="{3A97E39A-4788-4798-B57A-13C89406EFD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1" name="直線コネクタ 100">
          <a:extLst>
            <a:ext uri="{FF2B5EF4-FFF2-40B4-BE49-F238E27FC236}">
              <a16:creationId xmlns:a16="http://schemas.microsoft.com/office/drawing/2014/main" id="{25E8E67D-5925-4F26-A7DC-F9E8C0517D0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2" name="テキスト ボックス 101">
          <a:extLst>
            <a:ext uri="{FF2B5EF4-FFF2-40B4-BE49-F238E27FC236}">
              <a16:creationId xmlns:a16="http://schemas.microsoft.com/office/drawing/2014/main" id="{99E9EEC4-D20D-488F-A08D-C101FC49EF7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3" name="直線コネクタ 102">
          <a:extLst>
            <a:ext uri="{FF2B5EF4-FFF2-40B4-BE49-F238E27FC236}">
              <a16:creationId xmlns:a16="http://schemas.microsoft.com/office/drawing/2014/main" id="{84FB47A1-9C97-46A7-960D-400C8B9AAC9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04" name="テキスト ボックス 103">
          <a:extLst>
            <a:ext uri="{FF2B5EF4-FFF2-40B4-BE49-F238E27FC236}">
              <a16:creationId xmlns:a16="http://schemas.microsoft.com/office/drawing/2014/main" id="{CD51B030-236C-4779-9175-8ED4FF3B921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05" name="直線コネクタ 104">
          <a:extLst>
            <a:ext uri="{FF2B5EF4-FFF2-40B4-BE49-F238E27FC236}">
              <a16:creationId xmlns:a16="http://schemas.microsoft.com/office/drawing/2014/main" id="{52D5DEE0-CAF5-498E-AA91-D6CAEE020B5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06" name="テキスト ボックス 105">
          <a:extLst>
            <a:ext uri="{FF2B5EF4-FFF2-40B4-BE49-F238E27FC236}">
              <a16:creationId xmlns:a16="http://schemas.microsoft.com/office/drawing/2014/main" id="{6BBDFF65-8DE7-4D32-A8FA-EAD0163ACF8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07" name="直線コネクタ 106">
          <a:extLst>
            <a:ext uri="{FF2B5EF4-FFF2-40B4-BE49-F238E27FC236}">
              <a16:creationId xmlns:a16="http://schemas.microsoft.com/office/drawing/2014/main" id="{0715D228-580C-435D-8C5B-003D514F108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08" name="テキスト ボックス 107">
          <a:extLst>
            <a:ext uri="{FF2B5EF4-FFF2-40B4-BE49-F238E27FC236}">
              <a16:creationId xmlns:a16="http://schemas.microsoft.com/office/drawing/2014/main" id="{DA408E2C-B3E6-4843-83BF-3D21AC7CCAD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09" name="【体育館・プール】&#10;一人当たり面積グラフ枠">
          <a:extLst>
            <a:ext uri="{FF2B5EF4-FFF2-40B4-BE49-F238E27FC236}">
              <a16:creationId xmlns:a16="http://schemas.microsoft.com/office/drawing/2014/main" id="{6A41AF8F-28F5-4A9A-9229-DB01C76F390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118127</xdr:rowOff>
    </xdr:from>
    <xdr:ext cx="469744" cy="259045"/>
    <xdr:sp macro="" textlink="">
      <xdr:nvSpPr>
        <xdr:cNvPr id="110" name="【体育館・プール】&#10;一人当たり面積平均値テキスト">
          <a:extLst>
            <a:ext uri="{FF2B5EF4-FFF2-40B4-BE49-F238E27FC236}">
              <a16:creationId xmlns:a16="http://schemas.microsoft.com/office/drawing/2014/main" id="{15D19BB5-14C8-4EF1-80C4-0CDCB74E8A84}"/>
            </a:ext>
          </a:extLst>
        </xdr:cNvPr>
        <xdr:cNvSpPr txBox="1"/>
      </xdr:nvSpPr>
      <xdr:spPr>
        <a:xfrm>
          <a:off x="10515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11" name="フローチャート: 判断 110">
          <a:extLst>
            <a:ext uri="{FF2B5EF4-FFF2-40B4-BE49-F238E27FC236}">
              <a16:creationId xmlns:a16="http://schemas.microsoft.com/office/drawing/2014/main" id="{2FD15D35-8364-4232-B8EB-5664AB7F6080}"/>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12" name="フローチャート: 判断 111">
          <a:extLst>
            <a:ext uri="{FF2B5EF4-FFF2-40B4-BE49-F238E27FC236}">
              <a16:creationId xmlns:a16="http://schemas.microsoft.com/office/drawing/2014/main" id="{7FE3448B-1CDB-48BA-A3E6-55730E1FEEAD}"/>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64025</xdr:rowOff>
    </xdr:from>
    <xdr:ext cx="469744" cy="259045"/>
    <xdr:sp macro="" textlink="">
      <xdr:nvSpPr>
        <xdr:cNvPr id="113" name="n_1aveValue【体育館・プール】&#10;一人当たり面積">
          <a:extLst>
            <a:ext uri="{FF2B5EF4-FFF2-40B4-BE49-F238E27FC236}">
              <a16:creationId xmlns:a16="http://schemas.microsoft.com/office/drawing/2014/main" id="{D9E0CA0F-179D-4522-A866-9BD16300971E}"/>
            </a:ext>
          </a:extLst>
        </xdr:cNvPr>
        <xdr:cNvSpPr txBox="1"/>
      </xdr:nvSpPr>
      <xdr:spPr>
        <a:xfrm>
          <a:off x="9391727" y="1086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145034</xdr:rowOff>
    </xdr:from>
    <xdr:to>
      <xdr:col>46</xdr:col>
      <xdr:colOff>38100</xdr:colOff>
      <xdr:row>63</xdr:row>
      <xdr:rowOff>75184</xdr:rowOff>
    </xdr:to>
    <xdr:sp macro="" textlink="">
      <xdr:nvSpPr>
        <xdr:cNvPr id="114" name="フローチャート: 判断 113">
          <a:extLst>
            <a:ext uri="{FF2B5EF4-FFF2-40B4-BE49-F238E27FC236}">
              <a16:creationId xmlns:a16="http://schemas.microsoft.com/office/drawing/2014/main" id="{289A1E15-B145-44A4-9385-4818B73350A9}"/>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66311</xdr:rowOff>
    </xdr:from>
    <xdr:ext cx="469744" cy="259045"/>
    <xdr:sp macro="" textlink="">
      <xdr:nvSpPr>
        <xdr:cNvPr id="115" name="n_2aveValue【体育館・プール】&#10;一人当たり面積">
          <a:extLst>
            <a:ext uri="{FF2B5EF4-FFF2-40B4-BE49-F238E27FC236}">
              <a16:creationId xmlns:a16="http://schemas.microsoft.com/office/drawing/2014/main" id="{9B1E031A-B188-440A-A706-E301FDEF326D}"/>
            </a:ext>
          </a:extLst>
        </xdr:cNvPr>
        <xdr:cNvSpPr txBox="1"/>
      </xdr:nvSpPr>
      <xdr:spPr>
        <a:xfrm>
          <a:off x="8515427" y="1086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158750</xdr:rowOff>
    </xdr:from>
    <xdr:to>
      <xdr:col>41</xdr:col>
      <xdr:colOff>101600</xdr:colOff>
      <xdr:row>63</xdr:row>
      <xdr:rowOff>88900</xdr:rowOff>
    </xdr:to>
    <xdr:sp macro="" textlink="">
      <xdr:nvSpPr>
        <xdr:cNvPr id="116" name="フローチャート: 判断 115">
          <a:extLst>
            <a:ext uri="{FF2B5EF4-FFF2-40B4-BE49-F238E27FC236}">
              <a16:creationId xmlns:a16="http://schemas.microsoft.com/office/drawing/2014/main" id="{2B4F25F3-7445-447C-A186-96F30053C5D4}"/>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63</xdr:row>
      <xdr:rowOff>80027</xdr:rowOff>
    </xdr:from>
    <xdr:ext cx="469744" cy="259045"/>
    <xdr:sp macro="" textlink="">
      <xdr:nvSpPr>
        <xdr:cNvPr id="117" name="n_3aveValue【体育館・プール】&#10;一人当たり面積">
          <a:extLst>
            <a:ext uri="{FF2B5EF4-FFF2-40B4-BE49-F238E27FC236}">
              <a16:creationId xmlns:a16="http://schemas.microsoft.com/office/drawing/2014/main" id="{034CF336-45F3-46BF-83F3-F94D9C73F4AA}"/>
            </a:ext>
          </a:extLst>
        </xdr:cNvPr>
        <xdr:cNvSpPr txBox="1"/>
      </xdr:nvSpPr>
      <xdr:spPr>
        <a:xfrm>
          <a:off x="7626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62</xdr:row>
      <xdr:rowOff>130937</xdr:rowOff>
    </xdr:from>
    <xdr:to>
      <xdr:col>36</xdr:col>
      <xdr:colOff>165100</xdr:colOff>
      <xdr:row>63</xdr:row>
      <xdr:rowOff>61087</xdr:rowOff>
    </xdr:to>
    <xdr:sp macro="" textlink="">
      <xdr:nvSpPr>
        <xdr:cNvPr id="118" name="フローチャート: 判断 117">
          <a:extLst>
            <a:ext uri="{FF2B5EF4-FFF2-40B4-BE49-F238E27FC236}">
              <a16:creationId xmlns:a16="http://schemas.microsoft.com/office/drawing/2014/main" id="{311C47F6-4994-4E26-9F54-77500626B12E}"/>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63</xdr:row>
      <xdr:rowOff>52214</xdr:rowOff>
    </xdr:from>
    <xdr:ext cx="469744" cy="259045"/>
    <xdr:sp macro="" textlink="">
      <xdr:nvSpPr>
        <xdr:cNvPr id="119" name="n_4aveValue【体育館・プール】&#10;一人当たり面積">
          <a:extLst>
            <a:ext uri="{FF2B5EF4-FFF2-40B4-BE49-F238E27FC236}">
              <a16:creationId xmlns:a16="http://schemas.microsoft.com/office/drawing/2014/main" id="{7C82C08B-8544-4487-A175-6715BC055F13}"/>
            </a:ext>
          </a:extLst>
        </xdr:cNvPr>
        <xdr:cNvSpPr txBox="1"/>
      </xdr:nvSpPr>
      <xdr:spPr>
        <a:xfrm>
          <a:off x="6737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0" name="テキスト ボックス 119">
          <a:extLst>
            <a:ext uri="{FF2B5EF4-FFF2-40B4-BE49-F238E27FC236}">
              <a16:creationId xmlns:a16="http://schemas.microsoft.com/office/drawing/2014/main" id="{EB04CF48-71C1-4BCB-A74A-7E0A4B5846D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1" name="テキスト ボックス 120">
          <a:extLst>
            <a:ext uri="{FF2B5EF4-FFF2-40B4-BE49-F238E27FC236}">
              <a16:creationId xmlns:a16="http://schemas.microsoft.com/office/drawing/2014/main" id="{7C72EC50-2A4B-4B12-9F63-EBA1196F17B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2" name="テキスト ボックス 121">
          <a:extLst>
            <a:ext uri="{FF2B5EF4-FFF2-40B4-BE49-F238E27FC236}">
              <a16:creationId xmlns:a16="http://schemas.microsoft.com/office/drawing/2014/main" id="{8F61EE81-AD1E-4B7C-9551-68FE4A255D3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3" name="テキスト ボックス 122">
          <a:extLst>
            <a:ext uri="{FF2B5EF4-FFF2-40B4-BE49-F238E27FC236}">
              <a16:creationId xmlns:a16="http://schemas.microsoft.com/office/drawing/2014/main" id="{ADA4AD0A-7422-4176-A850-5916A1C7E66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4" name="テキスト ボックス 123">
          <a:extLst>
            <a:ext uri="{FF2B5EF4-FFF2-40B4-BE49-F238E27FC236}">
              <a16:creationId xmlns:a16="http://schemas.microsoft.com/office/drawing/2014/main" id="{E7E6420D-2E1A-42A0-89AC-8E1C624B9CF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88646</xdr:rowOff>
    </xdr:from>
    <xdr:to>
      <xdr:col>55</xdr:col>
      <xdr:colOff>50800</xdr:colOff>
      <xdr:row>63</xdr:row>
      <xdr:rowOff>18796</xdr:rowOff>
    </xdr:to>
    <xdr:sp macro="" textlink="">
      <xdr:nvSpPr>
        <xdr:cNvPr id="125" name="楕円 124">
          <a:extLst>
            <a:ext uri="{FF2B5EF4-FFF2-40B4-BE49-F238E27FC236}">
              <a16:creationId xmlns:a16="http://schemas.microsoft.com/office/drawing/2014/main" id="{11D6CB1F-FD55-4201-ABAD-9416AEF516E4}"/>
            </a:ext>
          </a:extLst>
        </xdr:cNvPr>
        <xdr:cNvSpPr/>
      </xdr:nvSpPr>
      <xdr:spPr>
        <a:xfrm>
          <a:off x="104267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35323</xdr:rowOff>
    </xdr:from>
    <xdr:ext cx="469744" cy="259045"/>
    <xdr:sp macro="" textlink="">
      <xdr:nvSpPr>
        <xdr:cNvPr id="126" name="【体育館・プール】&#10;一人当たり面積該当値テキスト">
          <a:extLst>
            <a:ext uri="{FF2B5EF4-FFF2-40B4-BE49-F238E27FC236}">
              <a16:creationId xmlns:a16="http://schemas.microsoft.com/office/drawing/2014/main" id="{86F05D8B-4645-42F4-9F96-004DC601152D}"/>
            </a:ext>
          </a:extLst>
        </xdr:cNvPr>
        <xdr:cNvSpPr txBox="1"/>
      </xdr:nvSpPr>
      <xdr:spPr>
        <a:xfrm>
          <a:off x="10515600" y="1049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87122</xdr:rowOff>
    </xdr:from>
    <xdr:to>
      <xdr:col>50</xdr:col>
      <xdr:colOff>165100</xdr:colOff>
      <xdr:row>63</xdr:row>
      <xdr:rowOff>17272</xdr:rowOff>
    </xdr:to>
    <xdr:sp macro="" textlink="">
      <xdr:nvSpPr>
        <xdr:cNvPr id="127" name="楕円 126">
          <a:extLst>
            <a:ext uri="{FF2B5EF4-FFF2-40B4-BE49-F238E27FC236}">
              <a16:creationId xmlns:a16="http://schemas.microsoft.com/office/drawing/2014/main" id="{C6154BC1-28B0-43ED-88AD-0760DDE1F3FF}"/>
            </a:ext>
          </a:extLst>
        </xdr:cNvPr>
        <xdr:cNvSpPr/>
      </xdr:nvSpPr>
      <xdr:spPr>
        <a:xfrm>
          <a:off x="9588500" y="1071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137922</xdr:rowOff>
    </xdr:from>
    <xdr:to>
      <xdr:col>55</xdr:col>
      <xdr:colOff>0</xdr:colOff>
      <xdr:row>62</xdr:row>
      <xdr:rowOff>139446</xdr:rowOff>
    </xdr:to>
    <xdr:cxnSp macro="">
      <xdr:nvCxnSpPr>
        <xdr:cNvPr id="128" name="直線コネクタ 127">
          <a:extLst>
            <a:ext uri="{FF2B5EF4-FFF2-40B4-BE49-F238E27FC236}">
              <a16:creationId xmlns:a16="http://schemas.microsoft.com/office/drawing/2014/main" id="{7C0FF4B6-FE5E-4AA7-8176-63E4A27F5641}"/>
            </a:ext>
          </a:extLst>
        </xdr:cNvPr>
        <xdr:cNvCxnSpPr/>
      </xdr:nvCxnSpPr>
      <xdr:spPr>
        <a:xfrm>
          <a:off x="9639300" y="1076782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84836</xdr:rowOff>
    </xdr:from>
    <xdr:to>
      <xdr:col>46</xdr:col>
      <xdr:colOff>38100</xdr:colOff>
      <xdr:row>63</xdr:row>
      <xdr:rowOff>14986</xdr:rowOff>
    </xdr:to>
    <xdr:sp macro="" textlink="">
      <xdr:nvSpPr>
        <xdr:cNvPr id="129" name="楕円 128">
          <a:extLst>
            <a:ext uri="{FF2B5EF4-FFF2-40B4-BE49-F238E27FC236}">
              <a16:creationId xmlns:a16="http://schemas.microsoft.com/office/drawing/2014/main" id="{4AE2F33D-092C-41A4-9219-0ECDB56BD035}"/>
            </a:ext>
          </a:extLst>
        </xdr:cNvPr>
        <xdr:cNvSpPr/>
      </xdr:nvSpPr>
      <xdr:spPr>
        <a:xfrm>
          <a:off x="8699500" y="1071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135636</xdr:rowOff>
    </xdr:from>
    <xdr:to>
      <xdr:col>50</xdr:col>
      <xdr:colOff>114300</xdr:colOff>
      <xdr:row>62</xdr:row>
      <xdr:rowOff>137922</xdr:rowOff>
    </xdr:to>
    <xdr:cxnSp macro="">
      <xdr:nvCxnSpPr>
        <xdr:cNvPr id="130" name="直線コネクタ 129">
          <a:extLst>
            <a:ext uri="{FF2B5EF4-FFF2-40B4-BE49-F238E27FC236}">
              <a16:creationId xmlns:a16="http://schemas.microsoft.com/office/drawing/2014/main" id="{1152A5EA-CF2E-4340-89FC-BCFF5AFDD52F}"/>
            </a:ext>
          </a:extLst>
        </xdr:cNvPr>
        <xdr:cNvCxnSpPr/>
      </xdr:nvCxnSpPr>
      <xdr:spPr>
        <a:xfrm>
          <a:off x="8750300" y="1076553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81788</xdr:rowOff>
    </xdr:from>
    <xdr:to>
      <xdr:col>41</xdr:col>
      <xdr:colOff>101600</xdr:colOff>
      <xdr:row>63</xdr:row>
      <xdr:rowOff>11938</xdr:rowOff>
    </xdr:to>
    <xdr:sp macro="" textlink="">
      <xdr:nvSpPr>
        <xdr:cNvPr id="131" name="楕円 130">
          <a:extLst>
            <a:ext uri="{FF2B5EF4-FFF2-40B4-BE49-F238E27FC236}">
              <a16:creationId xmlns:a16="http://schemas.microsoft.com/office/drawing/2014/main" id="{E0553518-A15B-4F3A-BBF3-4E0DC313692B}"/>
            </a:ext>
          </a:extLst>
        </xdr:cNvPr>
        <xdr:cNvSpPr/>
      </xdr:nvSpPr>
      <xdr:spPr>
        <a:xfrm>
          <a:off x="7810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132588</xdr:rowOff>
    </xdr:from>
    <xdr:to>
      <xdr:col>45</xdr:col>
      <xdr:colOff>177800</xdr:colOff>
      <xdr:row>62</xdr:row>
      <xdr:rowOff>135636</xdr:rowOff>
    </xdr:to>
    <xdr:cxnSp macro="">
      <xdr:nvCxnSpPr>
        <xdr:cNvPr id="132" name="直線コネクタ 131">
          <a:extLst>
            <a:ext uri="{FF2B5EF4-FFF2-40B4-BE49-F238E27FC236}">
              <a16:creationId xmlns:a16="http://schemas.microsoft.com/office/drawing/2014/main" id="{ADC64890-20BE-494F-ACBC-70B1F9103E06}"/>
            </a:ext>
          </a:extLst>
        </xdr:cNvPr>
        <xdr:cNvCxnSpPr/>
      </xdr:nvCxnSpPr>
      <xdr:spPr>
        <a:xfrm>
          <a:off x="7861300" y="1076248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77978</xdr:rowOff>
    </xdr:from>
    <xdr:to>
      <xdr:col>36</xdr:col>
      <xdr:colOff>165100</xdr:colOff>
      <xdr:row>63</xdr:row>
      <xdr:rowOff>8128</xdr:rowOff>
    </xdr:to>
    <xdr:sp macro="" textlink="">
      <xdr:nvSpPr>
        <xdr:cNvPr id="133" name="楕円 132">
          <a:extLst>
            <a:ext uri="{FF2B5EF4-FFF2-40B4-BE49-F238E27FC236}">
              <a16:creationId xmlns:a16="http://schemas.microsoft.com/office/drawing/2014/main" id="{44EC145A-A57F-4650-9B8D-98C2341F181E}"/>
            </a:ext>
          </a:extLst>
        </xdr:cNvPr>
        <xdr:cNvSpPr/>
      </xdr:nvSpPr>
      <xdr:spPr>
        <a:xfrm>
          <a:off x="6921500" y="1070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128778</xdr:rowOff>
    </xdr:from>
    <xdr:to>
      <xdr:col>41</xdr:col>
      <xdr:colOff>50800</xdr:colOff>
      <xdr:row>62</xdr:row>
      <xdr:rowOff>132588</xdr:rowOff>
    </xdr:to>
    <xdr:cxnSp macro="">
      <xdr:nvCxnSpPr>
        <xdr:cNvPr id="134" name="直線コネクタ 133">
          <a:extLst>
            <a:ext uri="{FF2B5EF4-FFF2-40B4-BE49-F238E27FC236}">
              <a16:creationId xmlns:a16="http://schemas.microsoft.com/office/drawing/2014/main" id="{D1A3DA71-E5EB-4099-B122-2641C22C3264}"/>
            </a:ext>
          </a:extLst>
        </xdr:cNvPr>
        <xdr:cNvCxnSpPr/>
      </xdr:nvCxnSpPr>
      <xdr:spPr>
        <a:xfrm>
          <a:off x="6972300" y="1075867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33799</xdr:rowOff>
    </xdr:from>
    <xdr:ext cx="469744" cy="259045"/>
    <xdr:sp macro="" textlink="">
      <xdr:nvSpPr>
        <xdr:cNvPr id="135" name="n_1mainValue【体育館・プール】&#10;一人当たり面積">
          <a:extLst>
            <a:ext uri="{FF2B5EF4-FFF2-40B4-BE49-F238E27FC236}">
              <a16:creationId xmlns:a16="http://schemas.microsoft.com/office/drawing/2014/main" id="{54270271-12BF-4ACA-8A88-E0D3B1E88C78}"/>
            </a:ext>
          </a:extLst>
        </xdr:cNvPr>
        <xdr:cNvSpPr txBox="1"/>
      </xdr:nvSpPr>
      <xdr:spPr>
        <a:xfrm>
          <a:off x="939172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31513</xdr:rowOff>
    </xdr:from>
    <xdr:ext cx="469744" cy="259045"/>
    <xdr:sp macro="" textlink="">
      <xdr:nvSpPr>
        <xdr:cNvPr id="136" name="n_2mainValue【体育館・プール】&#10;一人当たり面積">
          <a:extLst>
            <a:ext uri="{FF2B5EF4-FFF2-40B4-BE49-F238E27FC236}">
              <a16:creationId xmlns:a16="http://schemas.microsoft.com/office/drawing/2014/main" id="{6430E764-BB24-48A9-A1CA-1CBB65D86E19}"/>
            </a:ext>
          </a:extLst>
        </xdr:cNvPr>
        <xdr:cNvSpPr txBox="1"/>
      </xdr:nvSpPr>
      <xdr:spPr>
        <a:xfrm>
          <a:off x="8515427" y="1048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28465</xdr:rowOff>
    </xdr:from>
    <xdr:ext cx="469744" cy="259045"/>
    <xdr:sp macro="" textlink="">
      <xdr:nvSpPr>
        <xdr:cNvPr id="137" name="n_3mainValue【体育館・プール】&#10;一人当たり面積">
          <a:extLst>
            <a:ext uri="{FF2B5EF4-FFF2-40B4-BE49-F238E27FC236}">
              <a16:creationId xmlns:a16="http://schemas.microsoft.com/office/drawing/2014/main" id="{993A0FCD-554D-407F-B009-A0F30E885F0C}"/>
            </a:ext>
          </a:extLst>
        </xdr:cNvPr>
        <xdr:cNvSpPr txBox="1"/>
      </xdr:nvSpPr>
      <xdr:spPr>
        <a:xfrm>
          <a:off x="7626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24655</xdr:rowOff>
    </xdr:from>
    <xdr:ext cx="469744" cy="259045"/>
    <xdr:sp macro="" textlink="">
      <xdr:nvSpPr>
        <xdr:cNvPr id="138" name="n_4mainValue【体育館・プール】&#10;一人当たり面積">
          <a:extLst>
            <a:ext uri="{FF2B5EF4-FFF2-40B4-BE49-F238E27FC236}">
              <a16:creationId xmlns:a16="http://schemas.microsoft.com/office/drawing/2014/main" id="{E956F9AB-D94D-455C-8D8F-8E024DB59432}"/>
            </a:ext>
          </a:extLst>
        </xdr:cNvPr>
        <xdr:cNvSpPr txBox="1"/>
      </xdr:nvSpPr>
      <xdr:spPr>
        <a:xfrm>
          <a:off x="6737427" y="104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a:extLst>
            <a:ext uri="{FF2B5EF4-FFF2-40B4-BE49-F238E27FC236}">
              <a16:creationId xmlns:a16="http://schemas.microsoft.com/office/drawing/2014/main" id="{200B5B95-BA97-4F44-BB18-29776C09A27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72</xdr:row>
      <xdr:rowOff>127000</xdr:rowOff>
    </xdr:from>
    <xdr:to>
      <xdr:col>12</xdr:col>
      <xdr:colOff>0</xdr:colOff>
      <xdr:row>74</xdr:row>
      <xdr:rowOff>38100</xdr:rowOff>
    </xdr:to>
    <xdr:sp macro="" textlink="">
      <xdr:nvSpPr>
        <xdr:cNvPr id="140" name="正方形/長方形 139">
          <a:extLst>
            <a:ext uri="{FF2B5EF4-FFF2-40B4-BE49-F238E27FC236}">
              <a16:creationId xmlns:a16="http://schemas.microsoft.com/office/drawing/2014/main" id="{030A9E96-1727-4BB4-A9E8-38798E35D87A}"/>
            </a:ext>
          </a:extLst>
        </xdr:cNvPr>
        <xdr:cNvSpPr/>
      </xdr:nvSpPr>
      <xdr:spPr>
        <a:xfrm>
          <a:off x="76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73</xdr:row>
      <xdr:rowOff>158750</xdr:rowOff>
    </xdr:from>
    <xdr:to>
      <xdr:col>12</xdr:col>
      <xdr:colOff>0</xdr:colOff>
      <xdr:row>75</xdr:row>
      <xdr:rowOff>69850</xdr:rowOff>
    </xdr:to>
    <xdr:sp macro="" textlink="">
      <xdr:nvSpPr>
        <xdr:cNvPr id="141" name="正方形/長方形 140">
          <a:extLst>
            <a:ext uri="{FF2B5EF4-FFF2-40B4-BE49-F238E27FC236}">
              <a16:creationId xmlns:a16="http://schemas.microsoft.com/office/drawing/2014/main" id="{944BA1A4-3D10-45BD-90E0-F829692FAF2B}"/>
            </a:ext>
          </a:extLst>
        </xdr:cNvPr>
        <xdr:cNvSpPr/>
      </xdr:nvSpPr>
      <xdr:spPr>
        <a:xfrm>
          <a:off x="76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72</xdr:row>
      <xdr:rowOff>127000</xdr:rowOff>
    </xdr:from>
    <xdr:to>
      <xdr:col>18</xdr:col>
      <xdr:colOff>127000</xdr:colOff>
      <xdr:row>74</xdr:row>
      <xdr:rowOff>38100</xdr:rowOff>
    </xdr:to>
    <xdr:sp macro="" textlink="">
      <xdr:nvSpPr>
        <xdr:cNvPr id="142" name="正方形/長方形 141">
          <a:extLst>
            <a:ext uri="{FF2B5EF4-FFF2-40B4-BE49-F238E27FC236}">
              <a16:creationId xmlns:a16="http://schemas.microsoft.com/office/drawing/2014/main" id="{C3648123-4A1D-4596-95B0-61F56C5EB9F2}"/>
            </a:ext>
          </a:extLst>
        </xdr:cNvPr>
        <xdr:cNvSpPr/>
      </xdr:nvSpPr>
      <xdr:spPr>
        <a:xfrm>
          <a:off x="20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73</xdr:row>
      <xdr:rowOff>158750</xdr:rowOff>
    </xdr:from>
    <xdr:to>
      <xdr:col>18</xdr:col>
      <xdr:colOff>127000</xdr:colOff>
      <xdr:row>75</xdr:row>
      <xdr:rowOff>69850</xdr:rowOff>
    </xdr:to>
    <xdr:sp macro="" textlink="">
      <xdr:nvSpPr>
        <xdr:cNvPr id="143" name="正方形/長方形 142">
          <a:extLst>
            <a:ext uri="{FF2B5EF4-FFF2-40B4-BE49-F238E27FC236}">
              <a16:creationId xmlns:a16="http://schemas.microsoft.com/office/drawing/2014/main" id="{E3CBD00A-5513-4CEC-A6A7-E2E3D425C508}"/>
            </a:ext>
          </a:extLst>
        </xdr:cNvPr>
        <xdr:cNvSpPr/>
      </xdr:nvSpPr>
      <xdr:spPr>
        <a:xfrm>
          <a:off x="20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a:extLst>
            <a:ext uri="{FF2B5EF4-FFF2-40B4-BE49-F238E27FC236}">
              <a16:creationId xmlns:a16="http://schemas.microsoft.com/office/drawing/2014/main" id="{0A6E771A-D0FF-4EF2-9C4D-E4EBD859E6F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5" name="正方形/長方形 144">
          <a:extLst>
            <a:ext uri="{FF2B5EF4-FFF2-40B4-BE49-F238E27FC236}">
              <a16:creationId xmlns:a16="http://schemas.microsoft.com/office/drawing/2014/main" id="{D7FDC401-5033-4AAF-AAB6-CAAC5EAF9D1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72</xdr:row>
      <xdr:rowOff>127000</xdr:rowOff>
    </xdr:from>
    <xdr:to>
      <xdr:col>42</xdr:col>
      <xdr:colOff>127000</xdr:colOff>
      <xdr:row>74</xdr:row>
      <xdr:rowOff>38100</xdr:rowOff>
    </xdr:to>
    <xdr:sp macro="" textlink="">
      <xdr:nvSpPr>
        <xdr:cNvPr id="146" name="正方形/長方形 145">
          <a:extLst>
            <a:ext uri="{FF2B5EF4-FFF2-40B4-BE49-F238E27FC236}">
              <a16:creationId xmlns:a16="http://schemas.microsoft.com/office/drawing/2014/main" id="{E152D72A-0F41-4966-844E-C7C5694E401F}"/>
            </a:ext>
          </a:extLst>
        </xdr:cNvPr>
        <xdr:cNvSpPr/>
      </xdr:nvSpPr>
      <xdr:spPr>
        <a:xfrm>
          <a:off x="660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73</xdr:row>
      <xdr:rowOff>158750</xdr:rowOff>
    </xdr:from>
    <xdr:to>
      <xdr:col>42</xdr:col>
      <xdr:colOff>127000</xdr:colOff>
      <xdr:row>75</xdr:row>
      <xdr:rowOff>69850</xdr:rowOff>
    </xdr:to>
    <xdr:sp macro="" textlink="">
      <xdr:nvSpPr>
        <xdr:cNvPr id="147" name="正方形/長方形 146">
          <a:extLst>
            <a:ext uri="{FF2B5EF4-FFF2-40B4-BE49-F238E27FC236}">
              <a16:creationId xmlns:a16="http://schemas.microsoft.com/office/drawing/2014/main" id="{381E727C-B17A-4998-87DB-B3592D294737}"/>
            </a:ext>
          </a:extLst>
        </xdr:cNvPr>
        <xdr:cNvSpPr/>
      </xdr:nvSpPr>
      <xdr:spPr>
        <a:xfrm>
          <a:off x="660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72</xdr:row>
      <xdr:rowOff>127000</xdr:rowOff>
    </xdr:from>
    <xdr:to>
      <xdr:col>49</xdr:col>
      <xdr:colOff>63500</xdr:colOff>
      <xdr:row>74</xdr:row>
      <xdr:rowOff>38100</xdr:rowOff>
    </xdr:to>
    <xdr:sp macro="" textlink="">
      <xdr:nvSpPr>
        <xdr:cNvPr id="148" name="正方形/長方形 147">
          <a:extLst>
            <a:ext uri="{FF2B5EF4-FFF2-40B4-BE49-F238E27FC236}">
              <a16:creationId xmlns:a16="http://schemas.microsoft.com/office/drawing/2014/main" id="{340FCA01-1DD1-45F1-AB03-EAD53C51D58F}"/>
            </a:ext>
          </a:extLst>
        </xdr:cNvPr>
        <xdr:cNvSpPr/>
      </xdr:nvSpPr>
      <xdr:spPr>
        <a:xfrm>
          <a:off x="78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73</xdr:row>
      <xdr:rowOff>158750</xdr:rowOff>
    </xdr:from>
    <xdr:to>
      <xdr:col>49</xdr:col>
      <xdr:colOff>63500</xdr:colOff>
      <xdr:row>75</xdr:row>
      <xdr:rowOff>69850</xdr:rowOff>
    </xdr:to>
    <xdr:sp macro="" textlink="">
      <xdr:nvSpPr>
        <xdr:cNvPr id="149" name="正方形/長方形 148">
          <a:extLst>
            <a:ext uri="{FF2B5EF4-FFF2-40B4-BE49-F238E27FC236}">
              <a16:creationId xmlns:a16="http://schemas.microsoft.com/office/drawing/2014/main" id="{B3CAEC4B-34DD-4D93-BA8E-4E83185DA25C}"/>
            </a:ext>
          </a:extLst>
        </xdr:cNvPr>
        <xdr:cNvSpPr/>
      </xdr:nvSpPr>
      <xdr:spPr>
        <a:xfrm>
          <a:off x="78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0" name="正方形/長方形 149">
          <a:extLst>
            <a:ext uri="{FF2B5EF4-FFF2-40B4-BE49-F238E27FC236}">
              <a16:creationId xmlns:a16="http://schemas.microsoft.com/office/drawing/2014/main" id="{307930C7-E066-4D8F-8F1B-B36CA2B05B18}"/>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1" name="正方形/長方形 150">
          <a:extLst>
            <a:ext uri="{FF2B5EF4-FFF2-40B4-BE49-F238E27FC236}">
              <a16:creationId xmlns:a16="http://schemas.microsoft.com/office/drawing/2014/main" id="{09CAB207-C03D-486C-BBCE-BFA1EBFA335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152" name="正方形/長方形 151">
          <a:extLst>
            <a:ext uri="{FF2B5EF4-FFF2-40B4-BE49-F238E27FC236}">
              <a16:creationId xmlns:a16="http://schemas.microsoft.com/office/drawing/2014/main" id="{D620118B-33F2-4B8D-90E3-C21CD44DA6F4}"/>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153" name="正方形/長方形 152">
          <a:extLst>
            <a:ext uri="{FF2B5EF4-FFF2-40B4-BE49-F238E27FC236}">
              <a16:creationId xmlns:a16="http://schemas.microsoft.com/office/drawing/2014/main" id="{2A55F570-DD59-4944-AC68-3D99365E34D8}"/>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154" name="正方形/長方形 153">
          <a:extLst>
            <a:ext uri="{FF2B5EF4-FFF2-40B4-BE49-F238E27FC236}">
              <a16:creationId xmlns:a16="http://schemas.microsoft.com/office/drawing/2014/main" id="{FDEEEB42-B3D5-4683-ABE6-B9CF8097EF32}"/>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155" name="正方形/長方形 154">
          <a:extLst>
            <a:ext uri="{FF2B5EF4-FFF2-40B4-BE49-F238E27FC236}">
              <a16:creationId xmlns:a16="http://schemas.microsoft.com/office/drawing/2014/main" id="{6EBD9554-28FC-4193-BDCD-5BB41F578FD2}"/>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56" name="正方形/長方形 155">
          <a:extLst>
            <a:ext uri="{FF2B5EF4-FFF2-40B4-BE49-F238E27FC236}">
              <a16:creationId xmlns:a16="http://schemas.microsoft.com/office/drawing/2014/main" id="{DC9EBC16-BC3D-46D3-9E6E-CB76F57806D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57" name="正方形/長方形 156">
          <a:extLst>
            <a:ext uri="{FF2B5EF4-FFF2-40B4-BE49-F238E27FC236}">
              <a16:creationId xmlns:a16="http://schemas.microsoft.com/office/drawing/2014/main" id="{B3AC3006-C324-4950-B16D-42E5C585100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158" name="正方形/長方形 157">
          <a:extLst>
            <a:ext uri="{FF2B5EF4-FFF2-40B4-BE49-F238E27FC236}">
              <a16:creationId xmlns:a16="http://schemas.microsoft.com/office/drawing/2014/main" id="{F17CD250-CAAA-4713-BD5A-8B0538F802FC}"/>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159" name="正方形/長方形 158">
          <a:extLst>
            <a:ext uri="{FF2B5EF4-FFF2-40B4-BE49-F238E27FC236}">
              <a16:creationId xmlns:a16="http://schemas.microsoft.com/office/drawing/2014/main" id="{CB96C9DD-91C4-48FA-B2A2-83AE42716F18}"/>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160" name="正方形/長方形 159">
          <a:extLst>
            <a:ext uri="{FF2B5EF4-FFF2-40B4-BE49-F238E27FC236}">
              <a16:creationId xmlns:a16="http://schemas.microsoft.com/office/drawing/2014/main" id="{FEE64B2C-68A4-414E-B518-ACEB36E037AA}"/>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161" name="正方形/長方形 160">
          <a:extLst>
            <a:ext uri="{FF2B5EF4-FFF2-40B4-BE49-F238E27FC236}">
              <a16:creationId xmlns:a16="http://schemas.microsoft.com/office/drawing/2014/main" id="{CB0FE5A2-0E10-4A5E-ADC1-EC969E3E2C29}"/>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62" name="正方形/長方形 161">
          <a:extLst>
            <a:ext uri="{FF2B5EF4-FFF2-40B4-BE49-F238E27FC236}">
              <a16:creationId xmlns:a16="http://schemas.microsoft.com/office/drawing/2014/main" id="{BA02F049-4036-47C7-BD68-6CB5387E483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63" name="正方形/長方形 162">
          <a:extLst>
            <a:ext uri="{FF2B5EF4-FFF2-40B4-BE49-F238E27FC236}">
              <a16:creationId xmlns:a16="http://schemas.microsoft.com/office/drawing/2014/main" id="{43110DCC-7EFA-4054-B85D-4B9EC54452C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28</xdr:row>
      <xdr:rowOff>50800</xdr:rowOff>
    </xdr:from>
    <xdr:to>
      <xdr:col>73</xdr:col>
      <xdr:colOff>63500</xdr:colOff>
      <xdr:row>29</xdr:row>
      <xdr:rowOff>133350</xdr:rowOff>
    </xdr:to>
    <xdr:sp macro="" textlink="">
      <xdr:nvSpPr>
        <xdr:cNvPr id="164" name="正方形/長方形 163">
          <a:extLst>
            <a:ext uri="{FF2B5EF4-FFF2-40B4-BE49-F238E27FC236}">
              <a16:creationId xmlns:a16="http://schemas.microsoft.com/office/drawing/2014/main" id="{519B3550-060D-4EFF-95F3-7BBC2A3F736B}"/>
            </a:ext>
          </a:extLst>
        </xdr:cNvPr>
        <xdr:cNvSpPr/>
      </xdr:nvSpPr>
      <xdr:spPr>
        <a:xfrm>
          <a:off x="1244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29</xdr:row>
      <xdr:rowOff>82550</xdr:rowOff>
    </xdr:from>
    <xdr:to>
      <xdr:col>73</xdr:col>
      <xdr:colOff>63500</xdr:colOff>
      <xdr:row>30</xdr:row>
      <xdr:rowOff>165100</xdr:rowOff>
    </xdr:to>
    <xdr:sp macro="" textlink="">
      <xdr:nvSpPr>
        <xdr:cNvPr id="165" name="正方形/長方形 164">
          <a:extLst>
            <a:ext uri="{FF2B5EF4-FFF2-40B4-BE49-F238E27FC236}">
              <a16:creationId xmlns:a16="http://schemas.microsoft.com/office/drawing/2014/main" id="{10B4C649-55CD-43E0-9658-2DFF9F380CF4}"/>
            </a:ext>
          </a:extLst>
        </xdr:cNvPr>
        <xdr:cNvSpPr/>
      </xdr:nvSpPr>
      <xdr:spPr>
        <a:xfrm>
          <a:off x="1244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28</xdr:row>
      <xdr:rowOff>50800</xdr:rowOff>
    </xdr:from>
    <xdr:to>
      <xdr:col>80</xdr:col>
      <xdr:colOff>0</xdr:colOff>
      <xdr:row>29</xdr:row>
      <xdr:rowOff>133350</xdr:rowOff>
    </xdr:to>
    <xdr:sp macro="" textlink="">
      <xdr:nvSpPr>
        <xdr:cNvPr id="166" name="正方形/長方形 165">
          <a:extLst>
            <a:ext uri="{FF2B5EF4-FFF2-40B4-BE49-F238E27FC236}">
              <a16:creationId xmlns:a16="http://schemas.microsoft.com/office/drawing/2014/main" id="{4D111352-AE99-4417-A670-5FE06CFF35CA}"/>
            </a:ext>
          </a:extLst>
        </xdr:cNvPr>
        <xdr:cNvSpPr/>
      </xdr:nvSpPr>
      <xdr:spPr>
        <a:xfrm>
          <a:off x="13716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29</xdr:row>
      <xdr:rowOff>82550</xdr:rowOff>
    </xdr:from>
    <xdr:to>
      <xdr:col>80</xdr:col>
      <xdr:colOff>0</xdr:colOff>
      <xdr:row>30</xdr:row>
      <xdr:rowOff>165100</xdr:rowOff>
    </xdr:to>
    <xdr:sp macro="" textlink="">
      <xdr:nvSpPr>
        <xdr:cNvPr id="167" name="正方形/長方形 166">
          <a:extLst>
            <a:ext uri="{FF2B5EF4-FFF2-40B4-BE49-F238E27FC236}">
              <a16:creationId xmlns:a16="http://schemas.microsoft.com/office/drawing/2014/main" id="{1CDDC6E0-4B9B-4100-9D89-68EF3F059282}"/>
            </a:ext>
          </a:extLst>
        </xdr:cNvPr>
        <xdr:cNvSpPr/>
      </xdr:nvSpPr>
      <xdr:spPr>
        <a:xfrm>
          <a:off x="13716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68" name="正方形/長方形 167">
          <a:extLst>
            <a:ext uri="{FF2B5EF4-FFF2-40B4-BE49-F238E27FC236}">
              <a16:creationId xmlns:a16="http://schemas.microsoft.com/office/drawing/2014/main" id="{49E28CE0-E0F2-4D20-964C-A7D79C4301F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69" name="テキスト ボックス 168">
          <a:extLst>
            <a:ext uri="{FF2B5EF4-FFF2-40B4-BE49-F238E27FC236}">
              <a16:creationId xmlns:a16="http://schemas.microsoft.com/office/drawing/2014/main" id="{59B264A6-23C2-4E61-B4A4-1179D8394D9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70" name="直線コネクタ 169">
          <a:extLst>
            <a:ext uri="{FF2B5EF4-FFF2-40B4-BE49-F238E27FC236}">
              <a16:creationId xmlns:a16="http://schemas.microsoft.com/office/drawing/2014/main" id="{7287D359-F273-4546-B694-4D636DADC68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71" name="テキスト ボックス 170">
          <a:extLst>
            <a:ext uri="{FF2B5EF4-FFF2-40B4-BE49-F238E27FC236}">
              <a16:creationId xmlns:a16="http://schemas.microsoft.com/office/drawing/2014/main" id="{F9CAD157-F590-48DD-BA68-4A93501F5C8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72" name="直線コネクタ 171">
          <a:extLst>
            <a:ext uri="{FF2B5EF4-FFF2-40B4-BE49-F238E27FC236}">
              <a16:creationId xmlns:a16="http://schemas.microsoft.com/office/drawing/2014/main" id="{B5DF1C1F-DD83-437D-BAEF-F9EC294DAC6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73" name="テキスト ボックス 172">
          <a:extLst>
            <a:ext uri="{FF2B5EF4-FFF2-40B4-BE49-F238E27FC236}">
              <a16:creationId xmlns:a16="http://schemas.microsoft.com/office/drawing/2014/main" id="{E31FA4E0-9E50-47B8-90FD-B4DB90696B4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74" name="直線コネクタ 173">
          <a:extLst>
            <a:ext uri="{FF2B5EF4-FFF2-40B4-BE49-F238E27FC236}">
              <a16:creationId xmlns:a16="http://schemas.microsoft.com/office/drawing/2014/main" id="{4616A7ED-1D83-4CC9-951E-197F1B89CCC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75" name="テキスト ボックス 174">
          <a:extLst>
            <a:ext uri="{FF2B5EF4-FFF2-40B4-BE49-F238E27FC236}">
              <a16:creationId xmlns:a16="http://schemas.microsoft.com/office/drawing/2014/main" id="{63C9523C-C32C-460B-8359-422A1A5FE85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76" name="直線コネクタ 175">
          <a:extLst>
            <a:ext uri="{FF2B5EF4-FFF2-40B4-BE49-F238E27FC236}">
              <a16:creationId xmlns:a16="http://schemas.microsoft.com/office/drawing/2014/main" id="{4BA18CCB-8190-401A-BCC3-8A790AE9AA9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77" name="テキスト ボックス 176">
          <a:extLst>
            <a:ext uri="{FF2B5EF4-FFF2-40B4-BE49-F238E27FC236}">
              <a16:creationId xmlns:a16="http://schemas.microsoft.com/office/drawing/2014/main" id="{DB4DA5D2-D4A7-40A3-A17A-0EB71025622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78" name="直線コネクタ 177">
          <a:extLst>
            <a:ext uri="{FF2B5EF4-FFF2-40B4-BE49-F238E27FC236}">
              <a16:creationId xmlns:a16="http://schemas.microsoft.com/office/drawing/2014/main" id="{D806A373-ECF1-436F-B25F-D2D1B46B6DF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79" name="テキスト ボックス 178">
          <a:extLst>
            <a:ext uri="{FF2B5EF4-FFF2-40B4-BE49-F238E27FC236}">
              <a16:creationId xmlns:a16="http://schemas.microsoft.com/office/drawing/2014/main" id="{AFD77BFF-300C-4E4E-8228-75FCE2C49AC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80" name="直線コネクタ 179">
          <a:extLst>
            <a:ext uri="{FF2B5EF4-FFF2-40B4-BE49-F238E27FC236}">
              <a16:creationId xmlns:a16="http://schemas.microsoft.com/office/drawing/2014/main" id="{A276B489-6190-48EA-85B0-866A6190317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81" name="テキスト ボックス 180">
          <a:extLst>
            <a:ext uri="{FF2B5EF4-FFF2-40B4-BE49-F238E27FC236}">
              <a16:creationId xmlns:a16="http://schemas.microsoft.com/office/drawing/2014/main" id="{DA591E80-339D-4244-93A6-F7E9D2F1643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82" name="直線コネクタ 181">
          <a:extLst>
            <a:ext uri="{FF2B5EF4-FFF2-40B4-BE49-F238E27FC236}">
              <a16:creationId xmlns:a16="http://schemas.microsoft.com/office/drawing/2014/main" id="{AEB663B6-D945-42AB-9A21-E3E7A4C5D7E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183" name="テキスト ボックス 182">
          <a:extLst>
            <a:ext uri="{FF2B5EF4-FFF2-40B4-BE49-F238E27FC236}">
              <a16:creationId xmlns:a16="http://schemas.microsoft.com/office/drawing/2014/main" id="{C7B11963-698B-4C9D-835E-128C5B47139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84" name="直線コネクタ 183">
          <a:extLst>
            <a:ext uri="{FF2B5EF4-FFF2-40B4-BE49-F238E27FC236}">
              <a16:creationId xmlns:a16="http://schemas.microsoft.com/office/drawing/2014/main" id="{FBBA3525-5AD7-482A-A316-00AC73EF5E6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85" name="【一般廃棄物処理施設】&#10;有形固定資産減価償却率グラフ枠">
          <a:extLst>
            <a:ext uri="{FF2B5EF4-FFF2-40B4-BE49-F238E27FC236}">
              <a16:creationId xmlns:a16="http://schemas.microsoft.com/office/drawing/2014/main" id="{5147E948-7D05-4AB4-BADD-9F0A4F341A1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136089</xdr:rowOff>
    </xdr:from>
    <xdr:ext cx="405111" cy="259045"/>
    <xdr:sp macro="" textlink="">
      <xdr:nvSpPr>
        <xdr:cNvPr id="186" name="【一般廃棄物処理施設】&#10;有形固定資産減価償却率平均値テキスト">
          <a:extLst>
            <a:ext uri="{FF2B5EF4-FFF2-40B4-BE49-F238E27FC236}">
              <a16:creationId xmlns:a16="http://schemas.microsoft.com/office/drawing/2014/main" id="{36164D52-F908-409E-87CF-02D66AB8F0A9}"/>
            </a:ext>
          </a:extLst>
        </xdr:cNvPr>
        <xdr:cNvSpPr txBox="1"/>
      </xdr:nvSpPr>
      <xdr:spPr>
        <a:xfrm>
          <a:off x="16357600" y="647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187" name="フローチャート: 判断 186">
          <a:extLst>
            <a:ext uri="{FF2B5EF4-FFF2-40B4-BE49-F238E27FC236}">
              <a16:creationId xmlns:a16="http://schemas.microsoft.com/office/drawing/2014/main" id="{1CC04372-3BBE-4D78-973D-EE4BDF953697}"/>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188" name="フローチャート: 判断 187">
          <a:extLst>
            <a:ext uri="{FF2B5EF4-FFF2-40B4-BE49-F238E27FC236}">
              <a16:creationId xmlns:a16="http://schemas.microsoft.com/office/drawing/2014/main" id="{D59D54B9-6789-4151-90EC-997CB1443FCF}"/>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109962</xdr:rowOff>
    </xdr:from>
    <xdr:ext cx="405111" cy="259045"/>
    <xdr:sp macro="" textlink="">
      <xdr:nvSpPr>
        <xdr:cNvPr id="189" name="n_1aveValue【一般廃棄物処理施設】&#10;有形固定資産減価償却率">
          <a:extLst>
            <a:ext uri="{FF2B5EF4-FFF2-40B4-BE49-F238E27FC236}">
              <a16:creationId xmlns:a16="http://schemas.microsoft.com/office/drawing/2014/main" id="{AC0B9513-23DC-45AE-88A0-E93C9E5D0D7F}"/>
            </a:ext>
          </a:extLst>
        </xdr:cNvPr>
        <xdr:cNvSpPr txBox="1"/>
      </xdr:nvSpPr>
      <xdr:spPr>
        <a:xfrm>
          <a:off x="152660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151130</xdr:rowOff>
    </xdr:from>
    <xdr:to>
      <xdr:col>76</xdr:col>
      <xdr:colOff>165100</xdr:colOff>
      <xdr:row>38</xdr:row>
      <xdr:rowOff>81280</xdr:rowOff>
    </xdr:to>
    <xdr:sp macro="" textlink="">
      <xdr:nvSpPr>
        <xdr:cNvPr id="190" name="フローチャート: 判断 189">
          <a:extLst>
            <a:ext uri="{FF2B5EF4-FFF2-40B4-BE49-F238E27FC236}">
              <a16:creationId xmlns:a16="http://schemas.microsoft.com/office/drawing/2014/main" id="{9C4F693A-A479-4E42-9353-BC8BD918203B}"/>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72407</xdr:rowOff>
    </xdr:from>
    <xdr:ext cx="405111" cy="259045"/>
    <xdr:sp macro="" textlink="">
      <xdr:nvSpPr>
        <xdr:cNvPr id="191" name="n_2aveValue【一般廃棄物処理施設】&#10;有形固定資産減価償却率">
          <a:extLst>
            <a:ext uri="{FF2B5EF4-FFF2-40B4-BE49-F238E27FC236}">
              <a16:creationId xmlns:a16="http://schemas.microsoft.com/office/drawing/2014/main" id="{2904A9B1-F46F-40A4-A47B-4B38BD83EEFC}"/>
            </a:ext>
          </a:extLst>
        </xdr:cNvPr>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49893</xdr:rowOff>
    </xdr:from>
    <xdr:to>
      <xdr:col>72</xdr:col>
      <xdr:colOff>38100</xdr:colOff>
      <xdr:row>38</xdr:row>
      <xdr:rowOff>151493</xdr:rowOff>
    </xdr:to>
    <xdr:sp macro="" textlink="">
      <xdr:nvSpPr>
        <xdr:cNvPr id="192" name="フローチャート: 判断 191">
          <a:extLst>
            <a:ext uri="{FF2B5EF4-FFF2-40B4-BE49-F238E27FC236}">
              <a16:creationId xmlns:a16="http://schemas.microsoft.com/office/drawing/2014/main" id="{C6F48643-833E-49A6-B473-4BBFA942E7B1}"/>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38</xdr:row>
      <xdr:rowOff>142620</xdr:rowOff>
    </xdr:from>
    <xdr:ext cx="405111" cy="259045"/>
    <xdr:sp macro="" textlink="">
      <xdr:nvSpPr>
        <xdr:cNvPr id="193" name="n_3aveValue【一般廃棄物処理施設】&#10;有形固定資産減価償却率">
          <a:extLst>
            <a:ext uri="{FF2B5EF4-FFF2-40B4-BE49-F238E27FC236}">
              <a16:creationId xmlns:a16="http://schemas.microsoft.com/office/drawing/2014/main" id="{28B5CEFC-5984-48E9-951B-AB44612A8FAF}"/>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93980</xdr:rowOff>
    </xdr:from>
    <xdr:to>
      <xdr:col>67</xdr:col>
      <xdr:colOff>101600</xdr:colOff>
      <xdr:row>39</xdr:row>
      <xdr:rowOff>24130</xdr:rowOff>
    </xdr:to>
    <xdr:sp macro="" textlink="">
      <xdr:nvSpPr>
        <xdr:cNvPr id="194" name="フローチャート: 判断 193">
          <a:extLst>
            <a:ext uri="{FF2B5EF4-FFF2-40B4-BE49-F238E27FC236}">
              <a16:creationId xmlns:a16="http://schemas.microsoft.com/office/drawing/2014/main" id="{D6BB4201-550C-4E26-9F81-C3F50464DAAD}"/>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37</xdr:row>
      <xdr:rowOff>40657</xdr:rowOff>
    </xdr:from>
    <xdr:ext cx="405111" cy="259045"/>
    <xdr:sp macro="" textlink="">
      <xdr:nvSpPr>
        <xdr:cNvPr id="195" name="n_4aveValue【一般廃棄物処理施設】&#10;有形固定資産減価償却率">
          <a:extLst>
            <a:ext uri="{FF2B5EF4-FFF2-40B4-BE49-F238E27FC236}">
              <a16:creationId xmlns:a16="http://schemas.microsoft.com/office/drawing/2014/main" id="{B80DD7AF-17B5-416F-8ABC-2DB3C071FA1E}"/>
            </a:ext>
          </a:extLst>
        </xdr:cNvPr>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196" name="テキスト ボックス 195">
          <a:extLst>
            <a:ext uri="{FF2B5EF4-FFF2-40B4-BE49-F238E27FC236}">
              <a16:creationId xmlns:a16="http://schemas.microsoft.com/office/drawing/2014/main" id="{623FA169-7498-44F0-A87F-84B63C77CCA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97" name="テキスト ボックス 196">
          <a:extLst>
            <a:ext uri="{FF2B5EF4-FFF2-40B4-BE49-F238E27FC236}">
              <a16:creationId xmlns:a16="http://schemas.microsoft.com/office/drawing/2014/main" id="{4DB88AEC-3524-4523-9430-E3B3BE9AA3D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98" name="テキスト ボックス 197">
          <a:extLst>
            <a:ext uri="{FF2B5EF4-FFF2-40B4-BE49-F238E27FC236}">
              <a16:creationId xmlns:a16="http://schemas.microsoft.com/office/drawing/2014/main" id="{1F29854F-36EB-486E-8C03-3467045F3B0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99" name="テキスト ボックス 198">
          <a:extLst>
            <a:ext uri="{FF2B5EF4-FFF2-40B4-BE49-F238E27FC236}">
              <a16:creationId xmlns:a16="http://schemas.microsoft.com/office/drawing/2014/main" id="{E5EEB58C-71B8-450B-8C50-171EA3CE6D6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00" name="テキスト ボックス 199">
          <a:extLst>
            <a:ext uri="{FF2B5EF4-FFF2-40B4-BE49-F238E27FC236}">
              <a16:creationId xmlns:a16="http://schemas.microsoft.com/office/drawing/2014/main" id="{9A7C789F-B8EB-418C-8FEA-7B62AB0CFDD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74386</xdr:rowOff>
    </xdr:from>
    <xdr:to>
      <xdr:col>85</xdr:col>
      <xdr:colOff>177800</xdr:colOff>
      <xdr:row>36</xdr:row>
      <xdr:rowOff>4536</xdr:rowOff>
    </xdr:to>
    <xdr:sp macro="" textlink="">
      <xdr:nvSpPr>
        <xdr:cNvPr id="201" name="楕円 200">
          <a:extLst>
            <a:ext uri="{FF2B5EF4-FFF2-40B4-BE49-F238E27FC236}">
              <a16:creationId xmlns:a16="http://schemas.microsoft.com/office/drawing/2014/main" id="{FBF2C77B-3766-4CD1-9402-CBE9794B7EF7}"/>
            </a:ext>
          </a:extLst>
        </xdr:cNvPr>
        <xdr:cNvSpPr/>
      </xdr:nvSpPr>
      <xdr:spPr>
        <a:xfrm>
          <a:off x="16268700" y="60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21063</xdr:rowOff>
    </xdr:from>
    <xdr:ext cx="405111" cy="259045"/>
    <xdr:sp macro="" textlink="">
      <xdr:nvSpPr>
        <xdr:cNvPr id="202" name="【一般廃棄物処理施設】&#10;有形固定資産減価償却率該当値テキスト">
          <a:extLst>
            <a:ext uri="{FF2B5EF4-FFF2-40B4-BE49-F238E27FC236}">
              <a16:creationId xmlns:a16="http://schemas.microsoft.com/office/drawing/2014/main" id="{B38EA42E-23D3-44EC-860F-31134A026E75}"/>
            </a:ext>
          </a:extLst>
        </xdr:cNvPr>
        <xdr:cNvSpPr txBox="1"/>
      </xdr:nvSpPr>
      <xdr:spPr>
        <a:xfrm>
          <a:off x="16357600" y="585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22134</xdr:rowOff>
    </xdr:from>
    <xdr:to>
      <xdr:col>81</xdr:col>
      <xdr:colOff>101600</xdr:colOff>
      <xdr:row>35</xdr:row>
      <xdr:rowOff>123734</xdr:rowOff>
    </xdr:to>
    <xdr:sp macro="" textlink="">
      <xdr:nvSpPr>
        <xdr:cNvPr id="203" name="楕円 202">
          <a:extLst>
            <a:ext uri="{FF2B5EF4-FFF2-40B4-BE49-F238E27FC236}">
              <a16:creationId xmlns:a16="http://schemas.microsoft.com/office/drawing/2014/main" id="{BA4D2932-7DC6-4DBC-B761-AF318C06CA18}"/>
            </a:ext>
          </a:extLst>
        </xdr:cNvPr>
        <xdr:cNvSpPr/>
      </xdr:nvSpPr>
      <xdr:spPr>
        <a:xfrm>
          <a:off x="15430500" y="602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72934</xdr:rowOff>
    </xdr:from>
    <xdr:to>
      <xdr:col>85</xdr:col>
      <xdr:colOff>127000</xdr:colOff>
      <xdr:row>35</xdr:row>
      <xdr:rowOff>125186</xdr:rowOff>
    </xdr:to>
    <xdr:cxnSp macro="">
      <xdr:nvCxnSpPr>
        <xdr:cNvPr id="204" name="直線コネクタ 203">
          <a:extLst>
            <a:ext uri="{FF2B5EF4-FFF2-40B4-BE49-F238E27FC236}">
              <a16:creationId xmlns:a16="http://schemas.microsoft.com/office/drawing/2014/main" id="{B3689E5E-FB76-440C-A592-47828703795D}"/>
            </a:ext>
          </a:extLst>
        </xdr:cNvPr>
        <xdr:cNvCxnSpPr/>
      </xdr:nvCxnSpPr>
      <xdr:spPr>
        <a:xfrm>
          <a:off x="15481300" y="607368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125004</xdr:rowOff>
    </xdr:from>
    <xdr:to>
      <xdr:col>76</xdr:col>
      <xdr:colOff>165100</xdr:colOff>
      <xdr:row>35</xdr:row>
      <xdr:rowOff>55154</xdr:rowOff>
    </xdr:to>
    <xdr:sp macro="" textlink="">
      <xdr:nvSpPr>
        <xdr:cNvPr id="205" name="楕円 204">
          <a:extLst>
            <a:ext uri="{FF2B5EF4-FFF2-40B4-BE49-F238E27FC236}">
              <a16:creationId xmlns:a16="http://schemas.microsoft.com/office/drawing/2014/main" id="{7FFBA943-F3F5-476E-A0C6-5AD81838B61E}"/>
            </a:ext>
          </a:extLst>
        </xdr:cNvPr>
        <xdr:cNvSpPr/>
      </xdr:nvSpPr>
      <xdr:spPr>
        <a:xfrm>
          <a:off x="14541500" y="59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4354</xdr:rowOff>
    </xdr:from>
    <xdr:to>
      <xdr:col>81</xdr:col>
      <xdr:colOff>50800</xdr:colOff>
      <xdr:row>35</xdr:row>
      <xdr:rowOff>72934</xdr:rowOff>
    </xdr:to>
    <xdr:cxnSp macro="">
      <xdr:nvCxnSpPr>
        <xdr:cNvPr id="206" name="直線コネクタ 205">
          <a:extLst>
            <a:ext uri="{FF2B5EF4-FFF2-40B4-BE49-F238E27FC236}">
              <a16:creationId xmlns:a16="http://schemas.microsoft.com/office/drawing/2014/main" id="{7EA8EC56-05ED-47AB-9F41-B20E6CE77542}"/>
            </a:ext>
          </a:extLst>
        </xdr:cNvPr>
        <xdr:cNvCxnSpPr/>
      </xdr:nvCxnSpPr>
      <xdr:spPr>
        <a:xfrm>
          <a:off x="14592300" y="60051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56424</xdr:rowOff>
    </xdr:from>
    <xdr:to>
      <xdr:col>72</xdr:col>
      <xdr:colOff>38100</xdr:colOff>
      <xdr:row>34</xdr:row>
      <xdr:rowOff>158024</xdr:rowOff>
    </xdr:to>
    <xdr:sp macro="" textlink="">
      <xdr:nvSpPr>
        <xdr:cNvPr id="207" name="楕円 206">
          <a:extLst>
            <a:ext uri="{FF2B5EF4-FFF2-40B4-BE49-F238E27FC236}">
              <a16:creationId xmlns:a16="http://schemas.microsoft.com/office/drawing/2014/main" id="{6C537AD6-35D9-4A6C-9698-617C304818E7}"/>
            </a:ext>
          </a:extLst>
        </xdr:cNvPr>
        <xdr:cNvSpPr/>
      </xdr:nvSpPr>
      <xdr:spPr>
        <a:xfrm>
          <a:off x="13652500" y="588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107224</xdr:rowOff>
    </xdr:from>
    <xdr:to>
      <xdr:col>76</xdr:col>
      <xdr:colOff>114300</xdr:colOff>
      <xdr:row>35</xdr:row>
      <xdr:rowOff>4354</xdr:rowOff>
    </xdr:to>
    <xdr:cxnSp macro="">
      <xdr:nvCxnSpPr>
        <xdr:cNvPr id="208" name="直線コネクタ 207">
          <a:extLst>
            <a:ext uri="{FF2B5EF4-FFF2-40B4-BE49-F238E27FC236}">
              <a16:creationId xmlns:a16="http://schemas.microsoft.com/office/drawing/2014/main" id="{1100D971-08C8-4606-9949-94D38EA9F03D}"/>
            </a:ext>
          </a:extLst>
        </xdr:cNvPr>
        <xdr:cNvCxnSpPr/>
      </xdr:nvCxnSpPr>
      <xdr:spPr>
        <a:xfrm>
          <a:off x="13703300" y="59365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28666</xdr:rowOff>
    </xdr:from>
    <xdr:to>
      <xdr:col>67</xdr:col>
      <xdr:colOff>101600</xdr:colOff>
      <xdr:row>41</xdr:row>
      <xdr:rowOff>130266</xdr:rowOff>
    </xdr:to>
    <xdr:sp macro="" textlink="">
      <xdr:nvSpPr>
        <xdr:cNvPr id="209" name="楕円 208">
          <a:extLst>
            <a:ext uri="{FF2B5EF4-FFF2-40B4-BE49-F238E27FC236}">
              <a16:creationId xmlns:a16="http://schemas.microsoft.com/office/drawing/2014/main" id="{ADF2F3E1-55E9-41BA-A0AB-2EADCB29440F}"/>
            </a:ext>
          </a:extLst>
        </xdr:cNvPr>
        <xdr:cNvSpPr/>
      </xdr:nvSpPr>
      <xdr:spPr>
        <a:xfrm>
          <a:off x="12763500" y="70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107224</xdr:rowOff>
    </xdr:from>
    <xdr:to>
      <xdr:col>71</xdr:col>
      <xdr:colOff>177800</xdr:colOff>
      <xdr:row>41</xdr:row>
      <xdr:rowOff>79466</xdr:rowOff>
    </xdr:to>
    <xdr:cxnSp macro="">
      <xdr:nvCxnSpPr>
        <xdr:cNvPr id="210" name="直線コネクタ 209">
          <a:extLst>
            <a:ext uri="{FF2B5EF4-FFF2-40B4-BE49-F238E27FC236}">
              <a16:creationId xmlns:a16="http://schemas.microsoft.com/office/drawing/2014/main" id="{9FACA484-FA4D-47CC-8938-7768CCFD2149}"/>
            </a:ext>
          </a:extLst>
        </xdr:cNvPr>
        <xdr:cNvCxnSpPr/>
      </xdr:nvCxnSpPr>
      <xdr:spPr>
        <a:xfrm flipV="1">
          <a:off x="12814300" y="5936524"/>
          <a:ext cx="889000" cy="117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140261</xdr:rowOff>
    </xdr:from>
    <xdr:ext cx="405111" cy="259045"/>
    <xdr:sp macro="" textlink="">
      <xdr:nvSpPr>
        <xdr:cNvPr id="211" name="n_1mainValue【一般廃棄物処理施設】&#10;有形固定資産減価償却率">
          <a:extLst>
            <a:ext uri="{FF2B5EF4-FFF2-40B4-BE49-F238E27FC236}">
              <a16:creationId xmlns:a16="http://schemas.microsoft.com/office/drawing/2014/main" id="{2FCB1802-20F9-4AD6-8256-016F08057FAC}"/>
            </a:ext>
          </a:extLst>
        </xdr:cNvPr>
        <xdr:cNvSpPr txBox="1"/>
      </xdr:nvSpPr>
      <xdr:spPr>
        <a:xfrm>
          <a:off x="15266044" y="579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71681</xdr:rowOff>
    </xdr:from>
    <xdr:ext cx="405111" cy="259045"/>
    <xdr:sp macro="" textlink="">
      <xdr:nvSpPr>
        <xdr:cNvPr id="212" name="n_2mainValue【一般廃棄物処理施設】&#10;有形固定資産減価償却率">
          <a:extLst>
            <a:ext uri="{FF2B5EF4-FFF2-40B4-BE49-F238E27FC236}">
              <a16:creationId xmlns:a16="http://schemas.microsoft.com/office/drawing/2014/main" id="{4AF5FBE1-1598-45B7-A218-7967BBBF4A83}"/>
            </a:ext>
          </a:extLst>
        </xdr:cNvPr>
        <xdr:cNvSpPr txBox="1"/>
      </xdr:nvSpPr>
      <xdr:spPr>
        <a:xfrm>
          <a:off x="14389744" y="572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3101</xdr:rowOff>
    </xdr:from>
    <xdr:ext cx="405111" cy="259045"/>
    <xdr:sp macro="" textlink="">
      <xdr:nvSpPr>
        <xdr:cNvPr id="213" name="n_3mainValue【一般廃棄物処理施設】&#10;有形固定資産減価償却率">
          <a:extLst>
            <a:ext uri="{FF2B5EF4-FFF2-40B4-BE49-F238E27FC236}">
              <a16:creationId xmlns:a16="http://schemas.microsoft.com/office/drawing/2014/main" id="{CB4C0112-6045-4173-B061-F24969B8B102}"/>
            </a:ext>
          </a:extLst>
        </xdr:cNvPr>
        <xdr:cNvSpPr txBox="1"/>
      </xdr:nvSpPr>
      <xdr:spPr>
        <a:xfrm>
          <a:off x="13500744" y="566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121393</xdr:rowOff>
    </xdr:from>
    <xdr:ext cx="405111" cy="259045"/>
    <xdr:sp macro="" textlink="">
      <xdr:nvSpPr>
        <xdr:cNvPr id="214" name="n_4mainValue【一般廃棄物処理施設】&#10;有形固定資産減価償却率">
          <a:extLst>
            <a:ext uri="{FF2B5EF4-FFF2-40B4-BE49-F238E27FC236}">
              <a16:creationId xmlns:a16="http://schemas.microsoft.com/office/drawing/2014/main" id="{C5CD7F0A-52B3-43C1-9AB8-3424EF31D4F5}"/>
            </a:ext>
          </a:extLst>
        </xdr:cNvPr>
        <xdr:cNvSpPr txBox="1"/>
      </xdr:nvSpPr>
      <xdr:spPr>
        <a:xfrm>
          <a:off x="12611744" y="715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15" name="正方形/長方形 214">
          <a:extLst>
            <a:ext uri="{FF2B5EF4-FFF2-40B4-BE49-F238E27FC236}">
              <a16:creationId xmlns:a16="http://schemas.microsoft.com/office/drawing/2014/main" id="{94A815BC-DECB-4E9F-8CF8-1A6CD0A82D2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0</xdr:colOff>
      <xdr:row>28</xdr:row>
      <xdr:rowOff>50800</xdr:rowOff>
    </xdr:from>
    <xdr:to>
      <xdr:col>104</xdr:col>
      <xdr:colOff>0</xdr:colOff>
      <xdr:row>29</xdr:row>
      <xdr:rowOff>133350</xdr:rowOff>
    </xdr:to>
    <xdr:sp macro="" textlink="">
      <xdr:nvSpPr>
        <xdr:cNvPr id="216" name="正方形/長方形 215">
          <a:extLst>
            <a:ext uri="{FF2B5EF4-FFF2-40B4-BE49-F238E27FC236}">
              <a16:creationId xmlns:a16="http://schemas.microsoft.com/office/drawing/2014/main" id="{F03B480B-1C81-46F6-A337-012E8317A998}"/>
            </a:ext>
          </a:extLst>
        </xdr:cNvPr>
        <xdr:cNvSpPr/>
      </xdr:nvSpPr>
      <xdr:spPr>
        <a:xfrm>
          <a:off x="1828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29</xdr:row>
      <xdr:rowOff>82550</xdr:rowOff>
    </xdr:from>
    <xdr:to>
      <xdr:col>104</xdr:col>
      <xdr:colOff>0</xdr:colOff>
      <xdr:row>30</xdr:row>
      <xdr:rowOff>165100</xdr:rowOff>
    </xdr:to>
    <xdr:sp macro="" textlink="">
      <xdr:nvSpPr>
        <xdr:cNvPr id="217" name="正方形/長方形 216">
          <a:extLst>
            <a:ext uri="{FF2B5EF4-FFF2-40B4-BE49-F238E27FC236}">
              <a16:creationId xmlns:a16="http://schemas.microsoft.com/office/drawing/2014/main" id="{BE24C5AB-A118-4DF8-A2F2-77F57EFBE418}"/>
            </a:ext>
          </a:extLst>
        </xdr:cNvPr>
        <xdr:cNvSpPr/>
      </xdr:nvSpPr>
      <xdr:spPr>
        <a:xfrm>
          <a:off x="1828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28</xdr:row>
      <xdr:rowOff>50800</xdr:rowOff>
    </xdr:from>
    <xdr:to>
      <xdr:col>110</xdr:col>
      <xdr:colOff>127000</xdr:colOff>
      <xdr:row>29</xdr:row>
      <xdr:rowOff>133350</xdr:rowOff>
    </xdr:to>
    <xdr:sp macro="" textlink="">
      <xdr:nvSpPr>
        <xdr:cNvPr id="218" name="正方形/長方形 217">
          <a:extLst>
            <a:ext uri="{FF2B5EF4-FFF2-40B4-BE49-F238E27FC236}">
              <a16:creationId xmlns:a16="http://schemas.microsoft.com/office/drawing/2014/main" id="{D84724E9-957C-4670-840A-2111237CFFAE}"/>
            </a:ext>
          </a:extLst>
        </xdr:cNvPr>
        <xdr:cNvSpPr/>
      </xdr:nvSpPr>
      <xdr:spPr>
        <a:xfrm>
          <a:off x="1955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29</xdr:row>
      <xdr:rowOff>82550</xdr:rowOff>
    </xdr:from>
    <xdr:to>
      <xdr:col>110</xdr:col>
      <xdr:colOff>127000</xdr:colOff>
      <xdr:row>30</xdr:row>
      <xdr:rowOff>165100</xdr:rowOff>
    </xdr:to>
    <xdr:sp macro="" textlink="">
      <xdr:nvSpPr>
        <xdr:cNvPr id="219" name="正方形/長方形 218">
          <a:extLst>
            <a:ext uri="{FF2B5EF4-FFF2-40B4-BE49-F238E27FC236}">
              <a16:creationId xmlns:a16="http://schemas.microsoft.com/office/drawing/2014/main" id="{2A272E94-3611-4E95-9AAF-0DCB37E2E045}"/>
            </a:ext>
          </a:extLst>
        </xdr:cNvPr>
        <xdr:cNvSpPr/>
      </xdr:nvSpPr>
      <xdr:spPr>
        <a:xfrm>
          <a:off x="1955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20" name="正方形/長方形 219">
          <a:extLst>
            <a:ext uri="{FF2B5EF4-FFF2-40B4-BE49-F238E27FC236}">
              <a16:creationId xmlns:a16="http://schemas.microsoft.com/office/drawing/2014/main" id="{D2243C1F-3EFE-4562-BC78-FCECE9187A4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21" name="テキスト ボックス 220">
          <a:extLst>
            <a:ext uri="{FF2B5EF4-FFF2-40B4-BE49-F238E27FC236}">
              <a16:creationId xmlns:a16="http://schemas.microsoft.com/office/drawing/2014/main" id="{C38FBC39-C961-46A1-98AB-C406300C17A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22" name="直線コネクタ 221">
          <a:extLst>
            <a:ext uri="{FF2B5EF4-FFF2-40B4-BE49-F238E27FC236}">
              <a16:creationId xmlns:a16="http://schemas.microsoft.com/office/drawing/2014/main" id="{7140D4F6-37C6-479B-BACE-31862CB4A7D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223" name="直線コネクタ 222">
          <a:extLst>
            <a:ext uri="{FF2B5EF4-FFF2-40B4-BE49-F238E27FC236}">
              <a16:creationId xmlns:a16="http://schemas.microsoft.com/office/drawing/2014/main" id="{B8767690-A9C8-4310-88F5-A52CD9E0118A}"/>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224" name="テキスト ボックス 223">
          <a:extLst>
            <a:ext uri="{FF2B5EF4-FFF2-40B4-BE49-F238E27FC236}">
              <a16:creationId xmlns:a16="http://schemas.microsoft.com/office/drawing/2014/main" id="{1AF6153C-EB3D-4929-972A-975DA6E0AD64}"/>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25" name="直線コネクタ 224">
          <a:extLst>
            <a:ext uri="{FF2B5EF4-FFF2-40B4-BE49-F238E27FC236}">
              <a16:creationId xmlns:a16="http://schemas.microsoft.com/office/drawing/2014/main" id="{D929A358-6717-43F5-9D81-FA0816076EC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226" name="テキスト ボックス 225">
          <a:extLst>
            <a:ext uri="{FF2B5EF4-FFF2-40B4-BE49-F238E27FC236}">
              <a16:creationId xmlns:a16="http://schemas.microsoft.com/office/drawing/2014/main" id="{8612544D-6AC9-4093-99D2-3EC6C4E027D2}"/>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227" name="直線コネクタ 226">
          <a:extLst>
            <a:ext uri="{FF2B5EF4-FFF2-40B4-BE49-F238E27FC236}">
              <a16:creationId xmlns:a16="http://schemas.microsoft.com/office/drawing/2014/main" id="{249EF35E-D706-4FEB-92B7-09AABE12A77B}"/>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228" name="テキスト ボックス 227">
          <a:extLst>
            <a:ext uri="{FF2B5EF4-FFF2-40B4-BE49-F238E27FC236}">
              <a16:creationId xmlns:a16="http://schemas.microsoft.com/office/drawing/2014/main" id="{340A45D6-9135-4E59-9EEA-E0FB2C8657C0}"/>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29" name="直線コネクタ 228">
          <a:extLst>
            <a:ext uri="{FF2B5EF4-FFF2-40B4-BE49-F238E27FC236}">
              <a16:creationId xmlns:a16="http://schemas.microsoft.com/office/drawing/2014/main" id="{840D9CB9-28F9-44BF-9DCA-6D26F7FB2C1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30" name="テキスト ボックス 229">
          <a:extLst>
            <a:ext uri="{FF2B5EF4-FFF2-40B4-BE49-F238E27FC236}">
              <a16:creationId xmlns:a16="http://schemas.microsoft.com/office/drawing/2014/main" id="{803D72EE-A17B-49A4-A7A3-DD65851C259D}"/>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31" name="【一般廃棄物処理施設】&#10;一人当たり有形固定資産（償却資産）額グラフ枠">
          <a:extLst>
            <a:ext uri="{FF2B5EF4-FFF2-40B4-BE49-F238E27FC236}">
              <a16:creationId xmlns:a16="http://schemas.microsoft.com/office/drawing/2014/main" id="{CAA2D124-7E1E-41D3-84E1-79B63374EA2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2385</xdr:rowOff>
    </xdr:from>
    <xdr:ext cx="599010" cy="259045"/>
    <xdr:sp macro="" textlink="">
      <xdr:nvSpPr>
        <xdr:cNvPr id="232" name="【一般廃棄物処理施設】&#10;一人当たり有形固定資産（償却資産）額平均値テキスト">
          <a:extLst>
            <a:ext uri="{FF2B5EF4-FFF2-40B4-BE49-F238E27FC236}">
              <a16:creationId xmlns:a16="http://schemas.microsoft.com/office/drawing/2014/main" id="{43620036-395E-458D-9F84-F21A26E919B5}"/>
            </a:ext>
          </a:extLst>
        </xdr:cNvPr>
        <xdr:cNvSpPr txBox="1"/>
      </xdr:nvSpPr>
      <xdr:spPr>
        <a:xfrm>
          <a:off x="22199600" y="6860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233" name="フローチャート: 判断 232">
          <a:extLst>
            <a:ext uri="{FF2B5EF4-FFF2-40B4-BE49-F238E27FC236}">
              <a16:creationId xmlns:a16="http://schemas.microsoft.com/office/drawing/2014/main" id="{74B67012-1887-49E6-8220-81066D7E6B70}"/>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234" name="フローチャート: 判断 233">
          <a:extLst>
            <a:ext uri="{FF2B5EF4-FFF2-40B4-BE49-F238E27FC236}">
              <a16:creationId xmlns:a16="http://schemas.microsoft.com/office/drawing/2014/main" id="{5670B823-B344-4846-99A3-C9917CFF2160}"/>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138066</xdr:rowOff>
    </xdr:from>
    <xdr:ext cx="599010" cy="259045"/>
    <xdr:sp macro="" textlink="">
      <xdr:nvSpPr>
        <xdr:cNvPr id="235" name="n_1aveValue【一般廃棄物処理施設】&#10;一人当たり有形固定資産（償却資産）額">
          <a:extLst>
            <a:ext uri="{FF2B5EF4-FFF2-40B4-BE49-F238E27FC236}">
              <a16:creationId xmlns:a16="http://schemas.microsoft.com/office/drawing/2014/main" id="{0EE20128-8D03-46B2-9B01-81E1B30F4D1A}"/>
            </a:ext>
          </a:extLst>
        </xdr:cNvPr>
        <xdr:cNvSpPr txBox="1"/>
      </xdr:nvSpPr>
      <xdr:spPr>
        <a:xfrm>
          <a:off x="21011095" y="699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47149</xdr:rowOff>
    </xdr:from>
    <xdr:to>
      <xdr:col>107</xdr:col>
      <xdr:colOff>101600</xdr:colOff>
      <xdr:row>40</xdr:row>
      <xdr:rowOff>148749</xdr:rowOff>
    </xdr:to>
    <xdr:sp macro="" textlink="">
      <xdr:nvSpPr>
        <xdr:cNvPr id="236" name="フローチャート: 判断 235">
          <a:extLst>
            <a:ext uri="{FF2B5EF4-FFF2-40B4-BE49-F238E27FC236}">
              <a16:creationId xmlns:a16="http://schemas.microsoft.com/office/drawing/2014/main" id="{C948F9DB-F676-4D6D-86DC-DD640AE9177E}"/>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40</xdr:row>
      <xdr:rowOff>139876</xdr:rowOff>
    </xdr:from>
    <xdr:ext cx="599010" cy="259045"/>
    <xdr:sp macro="" textlink="">
      <xdr:nvSpPr>
        <xdr:cNvPr id="237" name="n_2aveValue【一般廃棄物処理施設】&#10;一人当たり有形固定資産（償却資産）額">
          <a:extLst>
            <a:ext uri="{FF2B5EF4-FFF2-40B4-BE49-F238E27FC236}">
              <a16:creationId xmlns:a16="http://schemas.microsoft.com/office/drawing/2014/main" id="{DDA9DE2A-4689-464B-9DBB-3BC7DD826261}"/>
            </a:ext>
          </a:extLst>
        </xdr:cNvPr>
        <xdr:cNvSpPr txBox="1"/>
      </xdr:nvSpPr>
      <xdr:spPr>
        <a:xfrm>
          <a:off x="20134795" y="699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61537</xdr:rowOff>
    </xdr:from>
    <xdr:to>
      <xdr:col>102</xdr:col>
      <xdr:colOff>165100</xdr:colOff>
      <xdr:row>40</xdr:row>
      <xdr:rowOff>163137</xdr:rowOff>
    </xdr:to>
    <xdr:sp macro="" textlink="">
      <xdr:nvSpPr>
        <xdr:cNvPr id="238" name="フローチャート: 判断 237">
          <a:extLst>
            <a:ext uri="{FF2B5EF4-FFF2-40B4-BE49-F238E27FC236}">
              <a16:creationId xmlns:a16="http://schemas.microsoft.com/office/drawing/2014/main" id="{040BA7C4-9A09-475B-AFAC-72C33925E873}"/>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40</xdr:row>
      <xdr:rowOff>154264</xdr:rowOff>
    </xdr:from>
    <xdr:ext cx="599010" cy="259045"/>
    <xdr:sp macro="" textlink="">
      <xdr:nvSpPr>
        <xdr:cNvPr id="239" name="n_3aveValue【一般廃棄物処理施設】&#10;一人当たり有形固定資産（償却資産）額">
          <a:extLst>
            <a:ext uri="{FF2B5EF4-FFF2-40B4-BE49-F238E27FC236}">
              <a16:creationId xmlns:a16="http://schemas.microsoft.com/office/drawing/2014/main" id="{504DA1D9-E58F-4B97-9122-88D3A3FDDE7B}"/>
            </a:ext>
          </a:extLst>
        </xdr:cNvPr>
        <xdr:cNvSpPr txBox="1"/>
      </xdr:nvSpPr>
      <xdr:spPr>
        <a:xfrm>
          <a:off x="19245795" y="701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71438</xdr:rowOff>
    </xdr:from>
    <xdr:to>
      <xdr:col>98</xdr:col>
      <xdr:colOff>38100</xdr:colOff>
      <xdr:row>41</xdr:row>
      <xdr:rowOff>1588</xdr:rowOff>
    </xdr:to>
    <xdr:sp macro="" textlink="">
      <xdr:nvSpPr>
        <xdr:cNvPr id="240" name="フローチャート: 判断 239">
          <a:extLst>
            <a:ext uri="{FF2B5EF4-FFF2-40B4-BE49-F238E27FC236}">
              <a16:creationId xmlns:a16="http://schemas.microsoft.com/office/drawing/2014/main" id="{C555AD8A-13EB-4826-8C8F-F95DF787BBD3}"/>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39</xdr:row>
      <xdr:rowOff>18115</xdr:rowOff>
    </xdr:from>
    <xdr:ext cx="599010" cy="259045"/>
    <xdr:sp macro="" textlink="">
      <xdr:nvSpPr>
        <xdr:cNvPr id="241" name="n_4aveValue【一般廃棄物処理施設】&#10;一人当たり有形固定資産（償却資産）額">
          <a:extLst>
            <a:ext uri="{FF2B5EF4-FFF2-40B4-BE49-F238E27FC236}">
              <a16:creationId xmlns:a16="http://schemas.microsoft.com/office/drawing/2014/main" id="{428B3CC6-5DB1-4D1C-A83C-09BA4E13A016}"/>
            </a:ext>
          </a:extLst>
        </xdr:cNvPr>
        <xdr:cNvSpPr txBox="1"/>
      </xdr:nvSpPr>
      <xdr:spPr>
        <a:xfrm>
          <a:off x="18356795" y="670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242" name="テキスト ボックス 241">
          <a:extLst>
            <a:ext uri="{FF2B5EF4-FFF2-40B4-BE49-F238E27FC236}">
              <a16:creationId xmlns:a16="http://schemas.microsoft.com/office/drawing/2014/main" id="{790071B4-541D-4A5E-B3BA-2916CB16DFC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43" name="テキスト ボックス 242">
          <a:extLst>
            <a:ext uri="{FF2B5EF4-FFF2-40B4-BE49-F238E27FC236}">
              <a16:creationId xmlns:a16="http://schemas.microsoft.com/office/drawing/2014/main" id="{27590872-B154-43E1-9B3D-66385D1853A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44" name="テキスト ボックス 243">
          <a:extLst>
            <a:ext uri="{FF2B5EF4-FFF2-40B4-BE49-F238E27FC236}">
              <a16:creationId xmlns:a16="http://schemas.microsoft.com/office/drawing/2014/main" id="{7DFE294C-3837-40C6-8904-71C120B9659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45" name="テキスト ボックス 244">
          <a:extLst>
            <a:ext uri="{FF2B5EF4-FFF2-40B4-BE49-F238E27FC236}">
              <a16:creationId xmlns:a16="http://schemas.microsoft.com/office/drawing/2014/main" id="{E55595EC-63D5-4255-9722-3D97FDC5D9B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46" name="テキスト ボックス 245">
          <a:extLst>
            <a:ext uri="{FF2B5EF4-FFF2-40B4-BE49-F238E27FC236}">
              <a16:creationId xmlns:a16="http://schemas.microsoft.com/office/drawing/2014/main" id="{A1F0777B-EB8F-492B-B6ED-390AF7D67B9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103724</xdr:rowOff>
    </xdr:from>
    <xdr:to>
      <xdr:col>116</xdr:col>
      <xdr:colOff>114300</xdr:colOff>
      <xdr:row>40</xdr:row>
      <xdr:rowOff>33874</xdr:rowOff>
    </xdr:to>
    <xdr:sp macro="" textlink="">
      <xdr:nvSpPr>
        <xdr:cNvPr id="247" name="楕円 246">
          <a:extLst>
            <a:ext uri="{FF2B5EF4-FFF2-40B4-BE49-F238E27FC236}">
              <a16:creationId xmlns:a16="http://schemas.microsoft.com/office/drawing/2014/main" id="{532B098C-49AD-410F-A784-E345CECBD554}"/>
            </a:ext>
          </a:extLst>
        </xdr:cNvPr>
        <xdr:cNvSpPr/>
      </xdr:nvSpPr>
      <xdr:spPr>
        <a:xfrm>
          <a:off x="22110700" y="679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50401</xdr:rowOff>
    </xdr:from>
    <xdr:ext cx="599010" cy="259045"/>
    <xdr:sp macro="" textlink="">
      <xdr:nvSpPr>
        <xdr:cNvPr id="248" name="【一般廃棄物処理施設】&#10;一人当たり有形固定資産（償却資産）額該当値テキスト">
          <a:extLst>
            <a:ext uri="{FF2B5EF4-FFF2-40B4-BE49-F238E27FC236}">
              <a16:creationId xmlns:a16="http://schemas.microsoft.com/office/drawing/2014/main" id="{BCBA8324-FC54-45A5-81AC-9D0B05BFB6C6}"/>
            </a:ext>
          </a:extLst>
        </xdr:cNvPr>
        <xdr:cNvSpPr txBox="1"/>
      </xdr:nvSpPr>
      <xdr:spPr>
        <a:xfrm>
          <a:off x="22199600" y="656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103188</xdr:rowOff>
    </xdr:from>
    <xdr:to>
      <xdr:col>112</xdr:col>
      <xdr:colOff>38100</xdr:colOff>
      <xdr:row>40</xdr:row>
      <xdr:rowOff>33338</xdr:rowOff>
    </xdr:to>
    <xdr:sp macro="" textlink="">
      <xdr:nvSpPr>
        <xdr:cNvPr id="249" name="楕円 248">
          <a:extLst>
            <a:ext uri="{FF2B5EF4-FFF2-40B4-BE49-F238E27FC236}">
              <a16:creationId xmlns:a16="http://schemas.microsoft.com/office/drawing/2014/main" id="{3652E6EC-49E8-4F8E-9EFA-0101D007A113}"/>
            </a:ext>
          </a:extLst>
        </xdr:cNvPr>
        <xdr:cNvSpPr/>
      </xdr:nvSpPr>
      <xdr:spPr>
        <a:xfrm>
          <a:off x="21272500" y="6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153988</xdr:rowOff>
    </xdr:from>
    <xdr:to>
      <xdr:col>116</xdr:col>
      <xdr:colOff>63500</xdr:colOff>
      <xdr:row>39</xdr:row>
      <xdr:rowOff>154524</xdr:rowOff>
    </xdr:to>
    <xdr:cxnSp macro="">
      <xdr:nvCxnSpPr>
        <xdr:cNvPr id="250" name="直線コネクタ 249">
          <a:extLst>
            <a:ext uri="{FF2B5EF4-FFF2-40B4-BE49-F238E27FC236}">
              <a16:creationId xmlns:a16="http://schemas.microsoft.com/office/drawing/2014/main" id="{2E80D3E3-3AEE-4E7C-9A36-DAFC77ADEB80}"/>
            </a:ext>
          </a:extLst>
        </xdr:cNvPr>
        <xdr:cNvCxnSpPr/>
      </xdr:nvCxnSpPr>
      <xdr:spPr>
        <a:xfrm>
          <a:off x="21323300" y="6840538"/>
          <a:ext cx="838200" cy="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93800</xdr:rowOff>
    </xdr:from>
    <xdr:to>
      <xdr:col>107</xdr:col>
      <xdr:colOff>101600</xdr:colOff>
      <xdr:row>40</xdr:row>
      <xdr:rowOff>23950</xdr:rowOff>
    </xdr:to>
    <xdr:sp macro="" textlink="">
      <xdr:nvSpPr>
        <xdr:cNvPr id="251" name="楕円 250">
          <a:extLst>
            <a:ext uri="{FF2B5EF4-FFF2-40B4-BE49-F238E27FC236}">
              <a16:creationId xmlns:a16="http://schemas.microsoft.com/office/drawing/2014/main" id="{F895387E-8B4A-4018-BC2C-B9E307FA77C6}"/>
            </a:ext>
          </a:extLst>
        </xdr:cNvPr>
        <xdr:cNvSpPr/>
      </xdr:nvSpPr>
      <xdr:spPr>
        <a:xfrm>
          <a:off x="20383500" y="678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144600</xdr:rowOff>
    </xdr:from>
    <xdr:to>
      <xdr:col>111</xdr:col>
      <xdr:colOff>177800</xdr:colOff>
      <xdr:row>39</xdr:row>
      <xdr:rowOff>153988</xdr:rowOff>
    </xdr:to>
    <xdr:cxnSp macro="">
      <xdr:nvCxnSpPr>
        <xdr:cNvPr id="252" name="直線コネクタ 251">
          <a:extLst>
            <a:ext uri="{FF2B5EF4-FFF2-40B4-BE49-F238E27FC236}">
              <a16:creationId xmlns:a16="http://schemas.microsoft.com/office/drawing/2014/main" id="{F1B2F18C-E06A-4798-BCA8-EAEDC9054ACB}"/>
            </a:ext>
          </a:extLst>
        </xdr:cNvPr>
        <xdr:cNvCxnSpPr/>
      </xdr:nvCxnSpPr>
      <xdr:spPr>
        <a:xfrm>
          <a:off x="20434300" y="6831150"/>
          <a:ext cx="889000" cy="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88384</xdr:rowOff>
    </xdr:from>
    <xdr:to>
      <xdr:col>102</xdr:col>
      <xdr:colOff>165100</xdr:colOff>
      <xdr:row>40</xdr:row>
      <xdr:rowOff>18534</xdr:rowOff>
    </xdr:to>
    <xdr:sp macro="" textlink="">
      <xdr:nvSpPr>
        <xdr:cNvPr id="253" name="楕円 252">
          <a:extLst>
            <a:ext uri="{FF2B5EF4-FFF2-40B4-BE49-F238E27FC236}">
              <a16:creationId xmlns:a16="http://schemas.microsoft.com/office/drawing/2014/main" id="{9C5D39DF-ECD2-4017-96F5-1AEBE32FE0F5}"/>
            </a:ext>
          </a:extLst>
        </xdr:cNvPr>
        <xdr:cNvSpPr/>
      </xdr:nvSpPr>
      <xdr:spPr>
        <a:xfrm>
          <a:off x="19494500" y="677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139184</xdr:rowOff>
    </xdr:from>
    <xdr:to>
      <xdr:col>107</xdr:col>
      <xdr:colOff>50800</xdr:colOff>
      <xdr:row>39</xdr:row>
      <xdr:rowOff>144600</xdr:rowOff>
    </xdr:to>
    <xdr:cxnSp macro="">
      <xdr:nvCxnSpPr>
        <xdr:cNvPr id="254" name="直線コネクタ 253">
          <a:extLst>
            <a:ext uri="{FF2B5EF4-FFF2-40B4-BE49-F238E27FC236}">
              <a16:creationId xmlns:a16="http://schemas.microsoft.com/office/drawing/2014/main" id="{52638E5E-A561-42A2-A5B9-D10D538040F0}"/>
            </a:ext>
          </a:extLst>
        </xdr:cNvPr>
        <xdr:cNvCxnSpPr/>
      </xdr:nvCxnSpPr>
      <xdr:spPr>
        <a:xfrm>
          <a:off x="19545300" y="6825734"/>
          <a:ext cx="889000" cy="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98181</xdr:rowOff>
    </xdr:from>
    <xdr:to>
      <xdr:col>98</xdr:col>
      <xdr:colOff>38100</xdr:colOff>
      <xdr:row>41</xdr:row>
      <xdr:rowOff>28331</xdr:rowOff>
    </xdr:to>
    <xdr:sp macro="" textlink="">
      <xdr:nvSpPr>
        <xdr:cNvPr id="255" name="楕円 254">
          <a:extLst>
            <a:ext uri="{FF2B5EF4-FFF2-40B4-BE49-F238E27FC236}">
              <a16:creationId xmlns:a16="http://schemas.microsoft.com/office/drawing/2014/main" id="{3310A6C7-A6DD-431B-B627-93867536611F}"/>
            </a:ext>
          </a:extLst>
        </xdr:cNvPr>
        <xdr:cNvSpPr/>
      </xdr:nvSpPr>
      <xdr:spPr>
        <a:xfrm>
          <a:off x="18605500" y="695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139184</xdr:rowOff>
    </xdr:from>
    <xdr:to>
      <xdr:col>102</xdr:col>
      <xdr:colOff>114300</xdr:colOff>
      <xdr:row>40</xdr:row>
      <xdr:rowOff>148981</xdr:rowOff>
    </xdr:to>
    <xdr:cxnSp macro="">
      <xdr:nvCxnSpPr>
        <xdr:cNvPr id="256" name="直線コネクタ 255">
          <a:extLst>
            <a:ext uri="{FF2B5EF4-FFF2-40B4-BE49-F238E27FC236}">
              <a16:creationId xmlns:a16="http://schemas.microsoft.com/office/drawing/2014/main" id="{8FB0788C-89D1-4D16-8E11-C3E172F65BAF}"/>
            </a:ext>
          </a:extLst>
        </xdr:cNvPr>
        <xdr:cNvCxnSpPr/>
      </xdr:nvCxnSpPr>
      <xdr:spPr>
        <a:xfrm flipV="1">
          <a:off x="18656300" y="6825734"/>
          <a:ext cx="889000" cy="18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49865</xdr:rowOff>
    </xdr:from>
    <xdr:ext cx="599010" cy="259045"/>
    <xdr:sp macro="" textlink="">
      <xdr:nvSpPr>
        <xdr:cNvPr id="257" name="n_1mainValue【一般廃棄物処理施設】&#10;一人当たり有形固定資産（償却資産）額">
          <a:extLst>
            <a:ext uri="{FF2B5EF4-FFF2-40B4-BE49-F238E27FC236}">
              <a16:creationId xmlns:a16="http://schemas.microsoft.com/office/drawing/2014/main" id="{48F137F3-3754-4BAB-9BAB-050BAD0B1F06}"/>
            </a:ext>
          </a:extLst>
        </xdr:cNvPr>
        <xdr:cNvSpPr txBox="1"/>
      </xdr:nvSpPr>
      <xdr:spPr>
        <a:xfrm>
          <a:off x="21011095" y="656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40477</xdr:rowOff>
    </xdr:from>
    <xdr:ext cx="599010" cy="259045"/>
    <xdr:sp macro="" textlink="">
      <xdr:nvSpPr>
        <xdr:cNvPr id="258" name="n_2mainValue【一般廃棄物処理施設】&#10;一人当たり有形固定資産（償却資産）額">
          <a:extLst>
            <a:ext uri="{FF2B5EF4-FFF2-40B4-BE49-F238E27FC236}">
              <a16:creationId xmlns:a16="http://schemas.microsoft.com/office/drawing/2014/main" id="{4C10DD38-36E7-42E3-B098-F539A91CADF1}"/>
            </a:ext>
          </a:extLst>
        </xdr:cNvPr>
        <xdr:cNvSpPr txBox="1"/>
      </xdr:nvSpPr>
      <xdr:spPr>
        <a:xfrm>
          <a:off x="20134795" y="655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35061</xdr:rowOff>
    </xdr:from>
    <xdr:ext cx="599010" cy="259045"/>
    <xdr:sp macro="" textlink="">
      <xdr:nvSpPr>
        <xdr:cNvPr id="259" name="n_3mainValue【一般廃棄物処理施設】&#10;一人当たり有形固定資産（償却資産）額">
          <a:extLst>
            <a:ext uri="{FF2B5EF4-FFF2-40B4-BE49-F238E27FC236}">
              <a16:creationId xmlns:a16="http://schemas.microsoft.com/office/drawing/2014/main" id="{02219ECE-9907-4B66-B795-F9BB0F7AA670}"/>
            </a:ext>
          </a:extLst>
        </xdr:cNvPr>
        <xdr:cNvSpPr txBox="1"/>
      </xdr:nvSpPr>
      <xdr:spPr>
        <a:xfrm>
          <a:off x="19245795" y="655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19458</xdr:rowOff>
    </xdr:from>
    <xdr:ext cx="534377" cy="259045"/>
    <xdr:sp macro="" textlink="">
      <xdr:nvSpPr>
        <xdr:cNvPr id="260" name="n_4mainValue【一般廃棄物処理施設】&#10;一人当たり有形固定資産（償却資産）額">
          <a:extLst>
            <a:ext uri="{FF2B5EF4-FFF2-40B4-BE49-F238E27FC236}">
              <a16:creationId xmlns:a16="http://schemas.microsoft.com/office/drawing/2014/main" id="{54AAD119-45E2-4790-9554-07C002798D42}"/>
            </a:ext>
          </a:extLst>
        </xdr:cNvPr>
        <xdr:cNvSpPr txBox="1"/>
      </xdr:nvSpPr>
      <xdr:spPr>
        <a:xfrm>
          <a:off x="18389111" y="70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61" name="正方形/長方形 260">
          <a:extLst>
            <a:ext uri="{FF2B5EF4-FFF2-40B4-BE49-F238E27FC236}">
              <a16:creationId xmlns:a16="http://schemas.microsoft.com/office/drawing/2014/main" id="{C3FBA680-9B2C-437B-9E79-4383CE87FF5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50</xdr:row>
      <xdr:rowOff>88900</xdr:rowOff>
    </xdr:from>
    <xdr:to>
      <xdr:col>73</xdr:col>
      <xdr:colOff>63500</xdr:colOff>
      <xdr:row>52</xdr:row>
      <xdr:rowOff>0</xdr:rowOff>
    </xdr:to>
    <xdr:sp macro="" textlink="">
      <xdr:nvSpPr>
        <xdr:cNvPr id="262" name="正方形/長方形 261">
          <a:extLst>
            <a:ext uri="{FF2B5EF4-FFF2-40B4-BE49-F238E27FC236}">
              <a16:creationId xmlns:a16="http://schemas.microsoft.com/office/drawing/2014/main" id="{CFB49F45-B4FB-426B-AEA1-F760D6A5CEAF}"/>
            </a:ext>
          </a:extLst>
        </xdr:cNvPr>
        <xdr:cNvSpPr/>
      </xdr:nvSpPr>
      <xdr:spPr>
        <a:xfrm>
          <a:off x="1244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51</xdr:row>
      <xdr:rowOff>120650</xdr:rowOff>
    </xdr:from>
    <xdr:to>
      <xdr:col>73</xdr:col>
      <xdr:colOff>63500</xdr:colOff>
      <xdr:row>53</xdr:row>
      <xdr:rowOff>31750</xdr:rowOff>
    </xdr:to>
    <xdr:sp macro="" textlink="">
      <xdr:nvSpPr>
        <xdr:cNvPr id="263" name="正方形/長方形 262">
          <a:extLst>
            <a:ext uri="{FF2B5EF4-FFF2-40B4-BE49-F238E27FC236}">
              <a16:creationId xmlns:a16="http://schemas.microsoft.com/office/drawing/2014/main" id="{F509714C-4ADE-4E64-9936-9CA7D86CA428}"/>
            </a:ext>
          </a:extLst>
        </xdr:cNvPr>
        <xdr:cNvSpPr/>
      </xdr:nvSpPr>
      <xdr:spPr>
        <a:xfrm>
          <a:off x="1244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50</xdr:row>
      <xdr:rowOff>88900</xdr:rowOff>
    </xdr:from>
    <xdr:to>
      <xdr:col>80</xdr:col>
      <xdr:colOff>0</xdr:colOff>
      <xdr:row>52</xdr:row>
      <xdr:rowOff>0</xdr:rowOff>
    </xdr:to>
    <xdr:sp macro="" textlink="">
      <xdr:nvSpPr>
        <xdr:cNvPr id="264" name="正方形/長方形 263">
          <a:extLst>
            <a:ext uri="{FF2B5EF4-FFF2-40B4-BE49-F238E27FC236}">
              <a16:creationId xmlns:a16="http://schemas.microsoft.com/office/drawing/2014/main" id="{E679748E-C5C7-4F98-99C6-9E44FB856361}"/>
            </a:ext>
          </a:extLst>
        </xdr:cNvPr>
        <xdr:cNvSpPr/>
      </xdr:nvSpPr>
      <xdr:spPr>
        <a:xfrm>
          <a:off x="13716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51</xdr:row>
      <xdr:rowOff>120650</xdr:rowOff>
    </xdr:from>
    <xdr:to>
      <xdr:col>80</xdr:col>
      <xdr:colOff>0</xdr:colOff>
      <xdr:row>53</xdr:row>
      <xdr:rowOff>31750</xdr:rowOff>
    </xdr:to>
    <xdr:sp macro="" textlink="">
      <xdr:nvSpPr>
        <xdr:cNvPr id="265" name="正方形/長方形 264">
          <a:extLst>
            <a:ext uri="{FF2B5EF4-FFF2-40B4-BE49-F238E27FC236}">
              <a16:creationId xmlns:a16="http://schemas.microsoft.com/office/drawing/2014/main" id="{BA4C86AD-5EF9-45E9-86CF-AF320B799BA5}"/>
            </a:ext>
          </a:extLst>
        </xdr:cNvPr>
        <xdr:cNvSpPr/>
      </xdr:nvSpPr>
      <xdr:spPr>
        <a:xfrm>
          <a:off x="13716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66" name="正方形/長方形 265">
          <a:extLst>
            <a:ext uri="{FF2B5EF4-FFF2-40B4-BE49-F238E27FC236}">
              <a16:creationId xmlns:a16="http://schemas.microsoft.com/office/drawing/2014/main" id="{644E8634-72B1-416B-B6A1-1F2B3EE64CA5}"/>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67" name="正方形/長方形 266">
          <a:extLst>
            <a:ext uri="{FF2B5EF4-FFF2-40B4-BE49-F238E27FC236}">
              <a16:creationId xmlns:a16="http://schemas.microsoft.com/office/drawing/2014/main" id="{BAB2E8FA-4133-4E44-8BCB-0E47F667323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50</xdr:row>
      <xdr:rowOff>88900</xdr:rowOff>
    </xdr:from>
    <xdr:to>
      <xdr:col>104</xdr:col>
      <xdr:colOff>0</xdr:colOff>
      <xdr:row>52</xdr:row>
      <xdr:rowOff>0</xdr:rowOff>
    </xdr:to>
    <xdr:sp macro="" textlink="">
      <xdr:nvSpPr>
        <xdr:cNvPr id="268" name="正方形/長方形 267">
          <a:extLst>
            <a:ext uri="{FF2B5EF4-FFF2-40B4-BE49-F238E27FC236}">
              <a16:creationId xmlns:a16="http://schemas.microsoft.com/office/drawing/2014/main" id="{E3D30D05-6B35-49CA-BE8E-C039F4EC99D9}"/>
            </a:ext>
          </a:extLst>
        </xdr:cNvPr>
        <xdr:cNvSpPr/>
      </xdr:nvSpPr>
      <xdr:spPr>
        <a:xfrm>
          <a:off x="1828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51</xdr:row>
      <xdr:rowOff>120650</xdr:rowOff>
    </xdr:from>
    <xdr:to>
      <xdr:col>104</xdr:col>
      <xdr:colOff>0</xdr:colOff>
      <xdr:row>53</xdr:row>
      <xdr:rowOff>31750</xdr:rowOff>
    </xdr:to>
    <xdr:sp macro="" textlink="">
      <xdr:nvSpPr>
        <xdr:cNvPr id="269" name="正方形/長方形 268">
          <a:extLst>
            <a:ext uri="{FF2B5EF4-FFF2-40B4-BE49-F238E27FC236}">
              <a16:creationId xmlns:a16="http://schemas.microsoft.com/office/drawing/2014/main" id="{B1090DC9-A255-49DD-B0EB-BAD338E618D2}"/>
            </a:ext>
          </a:extLst>
        </xdr:cNvPr>
        <xdr:cNvSpPr/>
      </xdr:nvSpPr>
      <xdr:spPr>
        <a:xfrm>
          <a:off x="1828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50</xdr:row>
      <xdr:rowOff>88900</xdr:rowOff>
    </xdr:from>
    <xdr:to>
      <xdr:col>110</xdr:col>
      <xdr:colOff>127000</xdr:colOff>
      <xdr:row>52</xdr:row>
      <xdr:rowOff>0</xdr:rowOff>
    </xdr:to>
    <xdr:sp macro="" textlink="">
      <xdr:nvSpPr>
        <xdr:cNvPr id="270" name="正方形/長方形 269">
          <a:extLst>
            <a:ext uri="{FF2B5EF4-FFF2-40B4-BE49-F238E27FC236}">
              <a16:creationId xmlns:a16="http://schemas.microsoft.com/office/drawing/2014/main" id="{C11F227D-659A-4E33-83D5-F2B71319C487}"/>
            </a:ext>
          </a:extLst>
        </xdr:cNvPr>
        <xdr:cNvSpPr/>
      </xdr:nvSpPr>
      <xdr:spPr>
        <a:xfrm>
          <a:off x="1955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51</xdr:row>
      <xdr:rowOff>120650</xdr:rowOff>
    </xdr:from>
    <xdr:to>
      <xdr:col>110</xdr:col>
      <xdr:colOff>127000</xdr:colOff>
      <xdr:row>53</xdr:row>
      <xdr:rowOff>31750</xdr:rowOff>
    </xdr:to>
    <xdr:sp macro="" textlink="">
      <xdr:nvSpPr>
        <xdr:cNvPr id="271" name="正方形/長方形 270">
          <a:extLst>
            <a:ext uri="{FF2B5EF4-FFF2-40B4-BE49-F238E27FC236}">
              <a16:creationId xmlns:a16="http://schemas.microsoft.com/office/drawing/2014/main" id="{2E5611E3-4C43-405C-984B-074143AF8542}"/>
            </a:ext>
          </a:extLst>
        </xdr:cNvPr>
        <xdr:cNvSpPr/>
      </xdr:nvSpPr>
      <xdr:spPr>
        <a:xfrm>
          <a:off x="1955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2" name="正方形/長方形 271">
          <a:extLst>
            <a:ext uri="{FF2B5EF4-FFF2-40B4-BE49-F238E27FC236}">
              <a16:creationId xmlns:a16="http://schemas.microsoft.com/office/drawing/2014/main" id="{D9655790-920E-4885-B321-1E7B021AF0D9}"/>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73" name="正方形/長方形 272">
          <a:extLst>
            <a:ext uri="{FF2B5EF4-FFF2-40B4-BE49-F238E27FC236}">
              <a16:creationId xmlns:a16="http://schemas.microsoft.com/office/drawing/2014/main" id="{6EA43F99-AFCE-4620-AE54-A4ABD0A3BBF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274" name="正方形/長方形 273">
          <a:extLst>
            <a:ext uri="{FF2B5EF4-FFF2-40B4-BE49-F238E27FC236}">
              <a16:creationId xmlns:a16="http://schemas.microsoft.com/office/drawing/2014/main" id="{E1C4F73E-6F5A-4B8E-B6A9-9F4DF50CA23B}"/>
            </a:ext>
          </a:extLst>
        </xdr:cNvPr>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275" name="正方形/長方形 274">
          <a:extLst>
            <a:ext uri="{FF2B5EF4-FFF2-40B4-BE49-F238E27FC236}">
              <a16:creationId xmlns:a16="http://schemas.microsoft.com/office/drawing/2014/main" id="{CB9B02C3-CF69-4BE9-BB5A-878A72778989}"/>
            </a:ext>
          </a:extLst>
        </xdr:cNvPr>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276" name="正方形/長方形 275">
          <a:extLst>
            <a:ext uri="{FF2B5EF4-FFF2-40B4-BE49-F238E27FC236}">
              <a16:creationId xmlns:a16="http://schemas.microsoft.com/office/drawing/2014/main" id="{46D57F1C-471C-48EC-825C-3A241950B7A4}"/>
            </a:ext>
          </a:extLst>
        </xdr:cNvPr>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277" name="正方形/長方形 276">
          <a:extLst>
            <a:ext uri="{FF2B5EF4-FFF2-40B4-BE49-F238E27FC236}">
              <a16:creationId xmlns:a16="http://schemas.microsoft.com/office/drawing/2014/main" id="{6CD137FE-5A76-4197-910D-DAA32A66D7EF}"/>
            </a:ext>
          </a:extLst>
        </xdr:cNvPr>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78" name="正方形/長方形 277">
          <a:extLst>
            <a:ext uri="{FF2B5EF4-FFF2-40B4-BE49-F238E27FC236}">
              <a16:creationId xmlns:a16="http://schemas.microsoft.com/office/drawing/2014/main" id="{774276D9-AA8E-413A-83A8-475FAA512F5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79" name="テキスト ボックス 278">
          <a:extLst>
            <a:ext uri="{FF2B5EF4-FFF2-40B4-BE49-F238E27FC236}">
              <a16:creationId xmlns:a16="http://schemas.microsoft.com/office/drawing/2014/main" id="{95A0EE72-A3B2-413D-949E-7182821B692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80" name="直線コネクタ 279">
          <a:extLst>
            <a:ext uri="{FF2B5EF4-FFF2-40B4-BE49-F238E27FC236}">
              <a16:creationId xmlns:a16="http://schemas.microsoft.com/office/drawing/2014/main" id="{14B9BCC2-ACC2-4EFB-90BC-9E34C87C52F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81" name="テキスト ボックス 280">
          <a:extLst>
            <a:ext uri="{FF2B5EF4-FFF2-40B4-BE49-F238E27FC236}">
              <a16:creationId xmlns:a16="http://schemas.microsoft.com/office/drawing/2014/main" id="{943F54DF-638D-4A27-8EC0-BE9C0BA29F3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282" name="直線コネクタ 281">
          <a:extLst>
            <a:ext uri="{FF2B5EF4-FFF2-40B4-BE49-F238E27FC236}">
              <a16:creationId xmlns:a16="http://schemas.microsoft.com/office/drawing/2014/main" id="{E8A248BF-1A90-4422-8410-276E0CDB893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283" name="テキスト ボックス 282">
          <a:extLst>
            <a:ext uri="{FF2B5EF4-FFF2-40B4-BE49-F238E27FC236}">
              <a16:creationId xmlns:a16="http://schemas.microsoft.com/office/drawing/2014/main" id="{BAFE96D1-DEAA-4284-9EC8-A701FA272C5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284" name="直線コネクタ 283">
          <a:extLst>
            <a:ext uri="{FF2B5EF4-FFF2-40B4-BE49-F238E27FC236}">
              <a16:creationId xmlns:a16="http://schemas.microsoft.com/office/drawing/2014/main" id="{7B648260-B1F2-498E-A882-37D566CC129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285" name="テキスト ボックス 284">
          <a:extLst>
            <a:ext uri="{FF2B5EF4-FFF2-40B4-BE49-F238E27FC236}">
              <a16:creationId xmlns:a16="http://schemas.microsoft.com/office/drawing/2014/main" id="{1D05B57A-65F4-4095-863C-A8859B518A2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286" name="直線コネクタ 285">
          <a:extLst>
            <a:ext uri="{FF2B5EF4-FFF2-40B4-BE49-F238E27FC236}">
              <a16:creationId xmlns:a16="http://schemas.microsoft.com/office/drawing/2014/main" id="{AC997FAC-E158-48D4-A060-27C4A560CB2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287" name="テキスト ボックス 286">
          <a:extLst>
            <a:ext uri="{FF2B5EF4-FFF2-40B4-BE49-F238E27FC236}">
              <a16:creationId xmlns:a16="http://schemas.microsoft.com/office/drawing/2014/main" id="{6DC12ABB-489F-4AE1-8AF9-1B374421829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288" name="直線コネクタ 287">
          <a:extLst>
            <a:ext uri="{FF2B5EF4-FFF2-40B4-BE49-F238E27FC236}">
              <a16:creationId xmlns:a16="http://schemas.microsoft.com/office/drawing/2014/main" id="{C7BCBA6B-06BF-4C1B-BFD2-4F33C0DFEF9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289" name="テキスト ボックス 288">
          <a:extLst>
            <a:ext uri="{FF2B5EF4-FFF2-40B4-BE49-F238E27FC236}">
              <a16:creationId xmlns:a16="http://schemas.microsoft.com/office/drawing/2014/main" id="{3BB29052-CF28-4295-A306-86C432EBCD6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290" name="直線コネクタ 289">
          <a:extLst>
            <a:ext uri="{FF2B5EF4-FFF2-40B4-BE49-F238E27FC236}">
              <a16:creationId xmlns:a16="http://schemas.microsoft.com/office/drawing/2014/main" id="{9D32D7FB-86B2-4936-893B-BA4A153D602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291" name="テキスト ボックス 290">
          <a:extLst>
            <a:ext uri="{FF2B5EF4-FFF2-40B4-BE49-F238E27FC236}">
              <a16:creationId xmlns:a16="http://schemas.microsoft.com/office/drawing/2014/main" id="{7AB7ED94-5107-45B1-998E-9674E1BF420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92" name="直線コネクタ 291">
          <a:extLst>
            <a:ext uri="{FF2B5EF4-FFF2-40B4-BE49-F238E27FC236}">
              <a16:creationId xmlns:a16="http://schemas.microsoft.com/office/drawing/2014/main" id="{DAFA0AA3-857A-414D-A20C-01A616D25B9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293" name="テキスト ボックス 292">
          <a:extLst>
            <a:ext uri="{FF2B5EF4-FFF2-40B4-BE49-F238E27FC236}">
              <a16:creationId xmlns:a16="http://schemas.microsoft.com/office/drawing/2014/main" id="{02E38719-86B8-4DE9-885E-F66F5A54486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294" name="【消防施設】&#10;有形固定資産減価償却率グラフ枠">
          <a:extLst>
            <a:ext uri="{FF2B5EF4-FFF2-40B4-BE49-F238E27FC236}">
              <a16:creationId xmlns:a16="http://schemas.microsoft.com/office/drawing/2014/main" id="{1E0E61CF-3841-4769-A08A-045C3DCBAF8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163847</xdr:rowOff>
    </xdr:from>
    <xdr:ext cx="405111" cy="259045"/>
    <xdr:sp macro="" textlink="">
      <xdr:nvSpPr>
        <xdr:cNvPr id="295" name="【消防施設】&#10;有形固定資産減価償却率平均値テキスト">
          <a:extLst>
            <a:ext uri="{FF2B5EF4-FFF2-40B4-BE49-F238E27FC236}">
              <a16:creationId xmlns:a16="http://schemas.microsoft.com/office/drawing/2014/main" id="{BE0CC389-A454-4E29-AE33-5907B31DC536}"/>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296" name="フローチャート: 判断 295">
          <a:extLst>
            <a:ext uri="{FF2B5EF4-FFF2-40B4-BE49-F238E27FC236}">
              <a16:creationId xmlns:a16="http://schemas.microsoft.com/office/drawing/2014/main" id="{0A567B94-380B-437E-8E7A-54E32DC795AD}"/>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297" name="フローチャート: 判断 296">
          <a:extLst>
            <a:ext uri="{FF2B5EF4-FFF2-40B4-BE49-F238E27FC236}">
              <a16:creationId xmlns:a16="http://schemas.microsoft.com/office/drawing/2014/main" id="{DE6E5689-01BF-4A88-9820-D096E9CA6907}"/>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120032</xdr:rowOff>
    </xdr:from>
    <xdr:ext cx="405111" cy="259045"/>
    <xdr:sp macro="" textlink="">
      <xdr:nvSpPr>
        <xdr:cNvPr id="298" name="n_1aveValue【消防施設】&#10;有形固定資産減価償却率">
          <a:extLst>
            <a:ext uri="{FF2B5EF4-FFF2-40B4-BE49-F238E27FC236}">
              <a16:creationId xmlns:a16="http://schemas.microsoft.com/office/drawing/2014/main" id="{979785F5-3199-4145-A416-31B5545171DB}"/>
            </a:ext>
          </a:extLst>
        </xdr:cNvPr>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118745</xdr:rowOff>
    </xdr:from>
    <xdr:to>
      <xdr:col>76</xdr:col>
      <xdr:colOff>165100</xdr:colOff>
      <xdr:row>82</xdr:row>
      <xdr:rowOff>48895</xdr:rowOff>
    </xdr:to>
    <xdr:sp macro="" textlink="">
      <xdr:nvSpPr>
        <xdr:cNvPr id="299" name="フローチャート: 判断 298">
          <a:extLst>
            <a:ext uri="{FF2B5EF4-FFF2-40B4-BE49-F238E27FC236}">
              <a16:creationId xmlns:a16="http://schemas.microsoft.com/office/drawing/2014/main" id="{C1FAF040-560A-45CE-8239-AC69EEC5BB88}"/>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40022</xdr:rowOff>
    </xdr:from>
    <xdr:ext cx="405111" cy="259045"/>
    <xdr:sp macro="" textlink="">
      <xdr:nvSpPr>
        <xdr:cNvPr id="300" name="n_2aveValue【消防施設】&#10;有形固定資産減価償却率">
          <a:extLst>
            <a:ext uri="{FF2B5EF4-FFF2-40B4-BE49-F238E27FC236}">
              <a16:creationId xmlns:a16="http://schemas.microsoft.com/office/drawing/2014/main" id="{480CB8D8-9075-4979-815E-4E63EAE1E76D}"/>
            </a:ext>
          </a:extLst>
        </xdr:cNvPr>
        <xdr:cNvSpPr txBox="1"/>
      </xdr:nvSpPr>
      <xdr:spPr>
        <a:xfrm>
          <a:off x="14389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124461</xdr:rowOff>
    </xdr:from>
    <xdr:to>
      <xdr:col>72</xdr:col>
      <xdr:colOff>38100</xdr:colOff>
      <xdr:row>82</xdr:row>
      <xdr:rowOff>54611</xdr:rowOff>
    </xdr:to>
    <xdr:sp macro="" textlink="">
      <xdr:nvSpPr>
        <xdr:cNvPr id="301" name="フローチャート: 判断 300">
          <a:extLst>
            <a:ext uri="{FF2B5EF4-FFF2-40B4-BE49-F238E27FC236}">
              <a16:creationId xmlns:a16="http://schemas.microsoft.com/office/drawing/2014/main" id="{C6F1C30F-2E62-4A12-B022-97BD52275E27}"/>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45738</xdr:rowOff>
    </xdr:from>
    <xdr:ext cx="405111" cy="259045"/>
    <xdr:sp macro="" textlink="">
      <xdr:nvSpPr>
        <xdr:cNvPr id="302" name="n_3aveValue【消防施設】&#10;有形固定資産減価償却率">
          <a:extLst>
            <a:ext uri="{FF2B5EF4-FFF2-40B4-BE49-F238E27FC236}">
              <a16:creationId xmlns:a16="http://schemas.microsoft.com/office/drawing/2014/main" id="{1C13D7A2-4C8E-46C3-940A-9FEFB0CBAF38}"/>
            </a:ext>
          </a:extLst>
        </xdr:cNvPr>
        <xdr:cNvSpPr txBox="1"/>
      </xdr:nvSpPr>
      <xdr:spPr>
        <a:xfrm>
          <a:off x="13500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81</xdr:row>
      <xdr:rowOff>154939</xdr:rowOff>
    </xdr:from>
    <xdr:to>
      <xdr:col>67</xdr:col>
      <xdr:colOff>101600</xdr:colOff>
      <xdr:row>82</xdr:row>
      <xdr:rowOff>85089</xdr:rowOff>
    </xdr:to>
    <xdr:sp macro="" textlink="">
      <xdr:nvSpPr>
        <xdr:cNvPr id="303" name="フローチャート: 判断 302">
          <a:extLst>
            <a:ext uri="{FF2B5EF4-FFF2-40B4-BE49-F238E27FC236}">
              <a16:creationId xmlns:a16="http://schemas.microsoft.com/office/drawing/2014/main" id="{10139098-8A82-44ED-B10D-820297E07F7E}"/>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82</xdr:row>
      <xdr:rowOff>76216</xdr:rowOff>
    </xdr:from>
    <xdr:ext cx="405111" cy="259045"/>
    <xdr:sp macro="" textlink="">
      <xdr:nvSpPr>
        <xdr:cNvPr id="304" name="n_4aveValue【消防施設】&#10;有形固定資産減価償却率">
          <a:extLst>
            <a:ext uri="{FF2B5EF4-FFF2-40B4-BE49-F238E27FC236}">
              <a16:creationId xmlns:a16="http://schemas.microsoft.com/office/drawing/2014/main" id="{A9AA2B3F-659E-4096-A830-ED44D6BBA8BA}"/>
            </a:ext>
          </a:extLst>
        </xdr:cNvPr>
        <xdr:cNvSpPr txBox="1"/>
      </xdr:nvSpPr>
      <xdr:spPr>
        <a:xfrm>
          <a:off x="12611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DC73F44-F19C-447C-A3E6-B3B3345D709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55AA682D-6954-48E4-A288-4C0F2CB1D09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D46D27E0-51EE-4729-9F1F-93B8768DB43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25571A1D-673D-4AE6-AD8F-07E73ECC373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C902FB66-3406-411C-8767-37DE9C128C4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160655</xdr:rowOff>
    </xdr:from>
    <xdr:to>
      <xdr:col>85</xdr:col>
      <xdr:colOff>177800</xdr:colOff>
      <xdr:row>81</xdr:row>
      <xdr:rowOff>90805</xdr:rowOff>
    </xdr:to>
    <xdr:sp macro="" textlink="">
      <xdr:nvSpPr>
        <xdr:cNvPr id="310" name="楕円 309">
          <a:extLst>
            <a:ext uri="{FF2B5EF4-FFF2-40B4-BE49-F238E27FC236}">
              <a16:creationId xmlns:a16="http://schemas.microsoft.com/office/drawing/2014/main" id="{8293F25E-6FC0-4B45-B4AF-CF625FDA8A88}"/>
            </a:ext>
          </a:extLst>
        </xdr:cNvPr>
        <xdr:cNvSpPr/>
      </xdr:nvSpPr>
      <xdr:spPr>
        <a:xfrm>
          <a:off x="162687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107332</xdr:rowOff>
    </xdr:from>
    <xdr:ext cx="405111" cy="259045"/>
    <xdr:sp macro="" textlink="">
      <xdr:nvSpPr>
        <xdr:cNvPr id="311" name="【消防施設】&#10;有形固定資産減価償却率該当値テキスト">
          <a:extLst>
            <a:ext uri="{FF2B5EF4-FFF2-40B4-BE49-F238E27FC236}">
              <a16:creationId xmlns:a16="http://schemas.microsoft.com/office/drawing/2014/main" id="{BC6675B8-FE35-4F2F-BE33-2FAA36777B82}"/>
            </a:ext>
          </a:extLst>
        </xdr:cNvPr>
        <xdr:cNvSpPr txBox="1"/>
      </xdr:nvSpPr>
      <xdr:spPr>
        <a:xfrm>
          <a:off x="16357600"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118745</xdr:rowOff>
    </xdr:from>
    <xdr:to>
      <xdr:col>81</xdr:col>
      <xdr:colOff>101600</xdr:colOff>
      <xdr:row>81</xdr:row>
      <xdr:rowOff>48895</xdr:rowOff>
    </xdr:to>
    <xdr:sp macro="" textlink="">
      <xdr:nvSpPr>
        <xdr:cNvPr id="312" name="楕円 311">
          <a:extLst>
            <a:ext uri="{FF2B5EF4-FFF2-40B4-BE49-F238E27FC236}">
              <a16:creationId xmlns:a16="http://schemas.microsoft.com/office/drawing/2014/main" id="{8ACDB821-7075-4C4C-BCE7-2E79D28E4F30}"/>
            </a:ext>
          </a:extLst>
        </xdr:cNvPr>
        <xdr:cNvSpPr/>
      </xdr:nvSpPr>
      <xdr:spPr>
        <a:xfrm>
          <a:off x="15430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169545</xdr:rowOff>
    </xdr:from>
    <xdr:to>
      <xdr:col>85</xdr:col>
      <xdr:colOff>127000</xdr:colOff>
      <xdr:row>81</xdr:row>
      <xdr:rowOff>40005</xdr:rowOff>
    </xdr:to>
    <xdr:cxnSp macro="">
      <xdr:nvCxnSpPr>
        <xdr:cNvPr id="313" name="直線コネクタ 312">
          <a:extLst>
            <a:ext uri="{FF2B5EF4-FFF2-40B4-BE49-F238E27FC236}">
              <a16:creationId xmlns:a16="http://schemas.microsoft.com/office/drawing/2014/main" id="{BCAF011F-B371-464D-BB3C-5510C9E2E5EB}"/>
            </a:ext>
          </a:extLst>
        </xdr:cNvPr>
        <xdr:cNvCxnSpPr/>
      </xdr:nvCxnSpPr>
      <xdr:spPr>
        <a:xfrm>
          <a:off x="15481300" y="138855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80645</xdr:rowOff>
    </xdr:from>
    <xdr:to>
      <xdr:col>76</xdr:col>
      <xdr:colOff>165100</xdr:colOff>
      <xdr:row>81</xdr:row>
      <xdr:rowOff>10795</xdr:rowOff>
    </xdr:to>
    <xdr:sp macro="" textlink="">
      <xdr:nvSpPr>
        <xdr:cNvPr id="314" name="楕円 313">
          <a:extLst>
            <a:ext uri="{FF2B5EF4-FFF2-40B4-BE49-F238E27FC236}">
              <a16:creationId xmlns:a16="http://schemas.microsoft.com/office/drawing/2014/main" id="{7C13EAB6-576D-408B-96D4-26EA76926B00}"/>
            </a:ext>
          </a:extLst>
        </xdr:cNvPr>
        <xdr:cNvSpPr/>
      </xdr:nvSpPr>
      <xdr:spPr>
        <a:xfrm>
          <a:off x="145415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131445</xdr:rowOff>
    </xdr:from>
    <xdr:to>
      <xdr:col>81</xdr:col>
      <xdr:colOff>50800</xdr:colOff>
      <xdr:row>80</xdr:row>
      <xdr:rowOff>169545</xdr:rowOff>
    </xdr:to>
    <xdr:cxnSp macro="">
      <xdr:nvCxnSpPr>
        <xdr:cNvPr id="315" name="直線コネクタ 314">
          <a:extLst>
            <a:ext uri="{FF2B5EF4-FFF2-40B4-BE49-F238E27FC236}">
              <a16:creationId xmlns:a16="http://schemas.microsoft.com/office/drawing/2014/main" id="{FB468CE7-B5AA-4B16-9821-3B2FB2A7F1F3}"/>
            </a:ext>
          </a:extLst>
        </xdr:cNvPr>
        <xdr:cNvCxnSpPr/>
      </xdr:nvCxnSpPr>
      <xdr:spPr>
        <a:xfrm>
          <a:off x="14592300" y="138474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12064</xdr:rowOff>
    </xdr:from>
    <xdr:to>
      <xdr:col>72</xdr:col>
      <xdr:colOff>38100</xdr:colOff>
      <xdr:row>80</xdr:row>
      <xdr:rowOff>113664</xdr:rowOff>
    </xdr:to>
    <xdr:sp macro="" textlink="">
      <xdr:nvSpPr>
        <xdr:cNvPr id="316" name="楕円 315">
          <a:extLst>
            <a:ext uri="{FF2B5EF4-FFF2-40B4-BE49-F238E27FC236}">
              <a16:creationId xmlns:a16="http://schemas.microsoft.com/office/drawing/2014/main" id="{F99B7052-ABFD-4481-AF6B-0A7AEA20984D}"/>
            </a:ext>
          </a:extLst>
        </xdr:cNvPr>
        <xdr:cNvSpPr/>
      </xdr:nvSpPr>
      <xdr:spPr>
        <a:xfrm>
          <a:off x="136525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62864</xdr:rowOff>
    </xdr:from>
    <xdr:to>
      <xdr:col>76</xdr:col>
      <xdr:colOff>114300</xdr:colOff>
      <xdr:row>80</xdr:row>
      <xdr:rowOff>131445</xdr:rowOff>
    </xdr:to>
    <xdr:cxnSp macro="">
      <xdr:nvCxnSpPr>
        <xdr:cNvPr id="317" name="直線コネクタ 316">
          <a:extLst>
            <a:ext uri="{FF2B5EF4-FFF2-40B4-BE49-F238E27FC236}">
              <a16:creationId xmlns:a16="http://schemas.microsoft.com/office/drawing/2014/main" id="{D700B9B2-E2D8-4385-9390-83E895E11514}"/>
            </a:ext>
          </a:extLst>
        </xdr:cNvPr>
        <xdr:cNvCxnSpPr/>
      </xdr:nvCxnSpPr>
      <xdr:spPr>
        <a:xfrm>
          <a:off x="13703300" y="1377886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95886</xdr:rowOff>
    </xdr:from>
    <xdr:to>
      <xdr:col>67</xdr:col>
      <xdr:colOff>101600</xdr:colOff>
      <xdr:row>80</xdr:row>
      <xdr:rowOff>26036</xdr:rowOff>
    </xdr:to>
    <xdr:sp macro="" textlink="">
      <xdr:nvSpPr>
        <xdr:cNvPr id="318" name="楕円 317">
          <a:extLst>
            <a:ext uri="{FF2B5EF4-FFF2-40B4-BE49-F238E27FC236}">
              <a16:creationId xmlns:a16="http://schemas.microsoft.com/office/drawing/2014/main" id="{32DF6AD0-D54E-4AE9-8880-EB8960F6A178}"/>
            </a:ext>
          </a:extLst>
        </xdr:cNvPr>
        <xdr:cNvSpPr/>
      </xdr:nvSpPr>
      <xdr:spPr>
        <a:xfrm>
          <a:off x="12763500" y="1364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146686</xdr:rowOff>
    </xdr:from>
    <xdr:to>
      <xdr:col>71</xdr:col>
      <xdr:colOff>177800</xdr:colOff>
      <xdr:row>80</xdr:row>
      <xdr:rowOff>62864</xdr:rowOff>
    </xdr:to>
    <xdr:cxnSp macro="">
      <xdr:nvCxnSpPr>
        <xdr:cNvPr id="319" name="直線コネクタ 318">
          <a:extLst>
            <a:ext uri="{FF2B5EF4-FFF2-40B4-BE49-F238E27FC236}">
              <a16:creationId xmlns:a16="http://schemas.microsoft.com/office/drawing/2014/main" id="{199C189F-78C4-4F92-87B1-73F68F7E5F3E}"/>
            </a:ext>
          </a:extLst>
        </xdr:cNvPr>
        <xdr:cNvCxnSpPr/>
      </xdr:nvCxnSpPr>
      <xdr:spPr>
        <a:xfrm>
          <a:off x="12814300" y="13691236"/>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65422</xdr:rowOff>
    </xdr:from>
    <xdr:ext cx="405111" cy="259045"/>
    <xdr:sp macro="" textlink="">
      <xdr:nvSpPr>
        <xdr:cNvPr id="320" name="n_1mainValue【消防施設】&#10;有形固定資産減価償却率">
          <a:extLst>
            <a:ext uri="{FF2B5EF4-FFF2-40B4-BE49-F238E27FC236}">
              <a16:creationId xmlns:a16="http://schemas.microsoft.com/office/drawing/2014/main" id="{7B22FAF1-5A86-4AD7-B307-1A2BD9C67532}"/>
            </a:ext>
          </a:extLst>
        </xdr:cNvPr>
        <xdr:cNvSpPr txBox="1"/>
      </xdr:nvSpPr>
      <xdr:spPr>
        <a:xfrm>
          <a:off x="152660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27322</xdr:rowOff>
    </xdr:from>
    <xdr:ext cx="405111" cy="259045"/>
    <xdr:sp macro="" textlink="">
      <xdr:nvSpPr>
        <xdr:cNvPr id="321" name="n_2mainValue【消防施設】&#10;有形固定資産減価償却率">
          <a:extLst>
            <a:ext uri="{FF2B5EF4-FFF2-40B4-BE49-F238E27FC236}">
              <a16:creationId xmlns:a16="http://schemas.microsoft.com/office/drawing/2014/main" id="{D1200473-38EC-4854-96AB-FF5153534E6C}"/>
            </a:ext>
          </a:extLst>
        </xdr:cNvPr>
        <xdr:cNvSpPr txBox="1"/>
      </xdr:nvSpPr>
      <xdr:spPr>
        <a:xfrm>
          <a:off x="143897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130191</xdr:rowOff>
    </xdr:from>
    <xdr:ext cx="405111" cy="259045"/>
    <xdr:sp macro="" textlink="">
      <xdr:nvSpPr>
        <xdr:cNvPr id="322" name="n_3mainValue【消防施設】&#10;有形固定資産減価償却率">
          <a:extLst>
            <a:ext uri="{FF2B5EF4-FFF2-40B4-BE49-F238E27FC236}">
              <a16:creationId xmlns:a16="http://schemas.microsoft.com/office/drawing/2014/main" id="{473653EF-09B3-4D3B-BCA0-A496E398FA40}"/>
            </a:ext>
          </a:extLst>
        </xdr:cNvPr>
        <xdr:cNvSpPr txBox="1"/>
      </xdr:nvSpPr>
      <xdr:spPr>
        <a:xfrm>
          <a:off x="1350074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42563</xdr:rowOff>
    </xdr:from>
    <xdr:ext cx="405111" cy="259045"/>
    <xdr:sp macro="" textlink="">
      <xdr:nvSpPr>
        <xdr:cNvPr id="323" name="n_4mainValue【消防施設】&#10;有形固定資産減価償却率">
          <a:extLst>
            <a:ext uri="{FF2B5EF4-FFF2-40B4-BE49-F238E27FC236}">
              <a16:creationId xmlns:a16="http://schemas.microsoft.com/office/drawing/2014/main" id="{770B1ED1-4E94-473E-97D2-79628FC0958E}"/>
            </a:ext>
          </a:extLst>
        </xdr:cNvPr>
        <xdr:cNvSpPr txBox="1"/>
      </xdr:nvSpPr>
      <xdr:spPr>
        <a:xfrm>
          <a:off x="1261174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24" name="正方形/長方形 323">
          <a:extLst>
            <a:ext uri="{FF2B5EF4-FFF2-40B4-BE49-F238E27FC236}">
              <a16:creationId xmlns:a16="http://schemas.microsoft.com/office/drawing/2014/main" id="{C99B9A5E-F634-4DAE-86B5-64A65062DB9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325" name="正方形/長方形 324">
          <a:extLst>
            <a:ext uri="{FF2B5EF4-FFF2-40B4-BE49-F238E27FC236}">
              <a16:creationId xmlns:a16="http://schemas.microsoft.com/office/drawing/2014/main" id="{FC35B8C6-7C2F-4DB3-9A16-D9B3FFD6C1A4}"/>
            </a:ext>
          </a:extLst>
        </xdr:cNvPr>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326" name="正方形/長方形 325">
          <a:extLst>
            <a:ext uri="{FF2B5EF4-FFF2-40B4-BE49-F238E27FC236}">
              <a16:creationId xmlns:a16="http://schemas.microsoft.com/office/drawing/2014/main" id="{BF97041E-C2B4-47CF-B77E-EAF034B74050}"/>
            </a:ext>
          </a:extLst>
        </xdr:cNvPr>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327" name="正方形/長方形 326">
          <a:extLst>
            <a:ext uri="{FF2B5EF4-FFF2-40B4-BE49-F238E27FC236}">
              <a16:creationId xmlns:a16="http://schemas.microsoft.com/office/drawing/2014/main" id="{92FE345A-9154-4821-AA60-3ECB1EDA3FF1}"/>
            </a:ext>
          </a:extLst>
        </xdr:cNvPr>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328" name="正方形/長方形 327">
          <a:extLst>
            <a:ext uri="{FF2B5EF4-FFF2-40B4-BE49-F238E27FC236}">
              <a16:creationId xmlns:a16="http://schemas.microsoft.com/office/drawing/2014/main" id="{00E49C42-2CAC-4A44-AD44-FC0A7D49E4AF}"/>
            </a:ext>
          </a:extLst>
        </xdr:cNvPr>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29" name="正方形/長方形 328">
          <a:extLst>
            <a:ext uri="{FF2B5EF4-FFF2-40B4-BE49-F238E27FC236}">
              <a16:creationId xmlns:a16="http://schemas.microsoft.com/office/drawing/2014/main" id="{920D187D-5ED6-4C23-A62C-5901DDDC0FD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ADB34C2-14F8-4D00-B6C2-F612DA95511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31" name="直線コネクタ 330">
          <a:extLst>
            <a:ext uri="{FF2B5EF4-FFF2-40B4-BE49-F238E27FC236}">
              <a16:creationId xmlns:a16="http://schemas.microsoft.com/office/drawing/2014/main" id="{D49A3BA0-DE11-4893-811F-21E911D48E8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32" name="直線コネクタ 331">
          <a:extLst>
            <a:ext uri="{FF2B5EF4-FFF2-40B4-BE49-F238E27FC236}">
              <a16:creationId xmlns:a16="http://schemas.microsoft.com/office/drawing/2014/main" id="{378F2A5B-316A-4315-B9A2-63CDFB2DEFFE}"/>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F99A69A2-618D-4B52-BC8D-9DA17700623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34" name="直線コネクタ 333">
          <a:extLst>
            <a:ext uri="{FF2B5EF4-FFF2-40B4-BE49-F238E27FC236}">
              <a16:creationId xmlns:a16="http://schemas.microsoft.com/office/drawing/2014/main" id="{58162105-CC49-4289-8D84-5CB6FD1BFA5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44E22853-636B-4702-9D41-FB9A258ADB4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36" name="直線コネクタ 335">
          <a:extLst>
            <a:ext uri="{FF2B5EF4-FFF2-40B4-BE49-F238E27FC236}">
              <a16:creationId xmlns:a16="http://schemas.microsoft.com/office/drawing/2014/main" id="{C3633F63-7A8F-45E8-9BA1-290E945491C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6B846F29-9241-4726-A714-D10A48374A1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38" name="直線コネクタ 337">
          <a:extLst>
            <a:ext uri="{FF2B5EF4-FFF2-40B4-BE49-F238E27FC236}">
              <a16:creationId xmlns:a16="http://schemas.microsoft.com/office/drawing/2014/main" id="{4C231D2F-CBDC-4396-8D7C-73B8C20D6F6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F503910D-DF70-4A02-9EC1-EBD8A0860BC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40" name="直線コネクタ 339">
          <a:extLst>
            <a:ext uri="{FF2B5EF4-FFF2-40B4-BE49-F238E27FC236}">
              <a16:creationId xmlns:a16="http://schemas.microsoft.com/office/drawing/2014/main" id="{959474B4-16C6-4E29-97F0-7CA8939C0ED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FB8BC279-9CE0-401E-81D9-8CE92034AA5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42" name="【消防施設】&#10;一人当たり面積グラフ枠">
          <a:extLst>
            <a:ext uri="{FF2B5EF4-FFF2-40B4-BE49-F238E27FC236}">
              <a16:creationId xmlns:a16="http://schemas.microsoft.com/office/drawing/2014/main" id="{2D18F200-9F68-4084-979C-C1ECDBDCA60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77995</xdr:rowOff>
    </xdr:from>
    <xdr:ext cx="469744" cy="259045"/>
    <xdr:sp macro="" textlink="">
      <xdr:nvSpPr>
        <xdr:cNvPr id="343" name="【消防施設】&#10;一人当たり面積平均値テキスト">
          <a:extLst>
            <a:ext uri="{FF2B5EF4-FFF2-40B4-BE49-F238E27FC236}">
              <a16:creationId xmlns:a16="http://schemas.microsoft.com/office/drawing/2014/main" id="{256C9195-B1F5-4AD9-AED3-738ED984843B}"/>
            </a:ext>
          </a:extLst>
        </xdr:cNvPr>
        <xdr:cNvSpPr txBox="1"/>
      </xdr:nvSpPr>
      <xdr:spPr>
        <a:xfrm>
          <a:off x="22199600" y="14136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344" name="フローチャート: 判断 343">
          <a:extLst>
            <a:ext uri="{FF2B5EF4-FFF2-40B4-BE49-F238E27FC236}">
              <a16:creationId xmlns:a16="http://schemas.microsoft.com/office/drawing/2014/main" id="{A40D9F57-5B30-4CA1-B726-69767189A36A}"/>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345" name="フローチャート: 判断 344">
          <a:extLst>
            <a:ext uri="{FF2B5EF4-FFF2-40B4-BE49-F238E27FC236}">
              <a16:creationId xmlns:a16="http://schemas.microsoft.com/office/drawing/2014/main" id="{FC257676-4252-49BC-8932-CEA2699A8F3A}"/>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98569</xdr:rowOff>
    </xdr:from>
    <xdr:ext cx="469744" cy="259045"/>
    <xdr:sp macro="" textlink="">
      <xdr:nvSpPr>
        <xdr:cNvPr id="346" name="n_1aveValue【消防施設】&#10;一人当たり面積">
          <a:extLst>
            <a:ext uri="{FF2B5EF4-FFF2-40B4-BE49-F238E27FC236}">
              <a16:creationId xmlns:a16="http://schemas.microsoft.com/office/drawing/2014/main" id="{F38CD724-8B7E-456F-B206-DB279A5651FA}"/>
            </a:ext>
          </a:extLst>
        </xdr:cNvPr>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149606</xdr:rowOff>
    </xdr:from>
    <xdr:to>
      <xdr:col>107</xdr:col>
      <xdr:colOff>101600</xdr:colOff>
      <xdr:row>84</xdr:row>
      <xdr:rowOff>79756</xdr:rowOff>
    </xdr:to>
    <xdr:sp macro="" textlink="">
      <xdr:nvSpPr>
        <xdr:cNvPr id="347" name="フローチャート: 判断 346">
          <a:extLst>
            <a:ext uri="{FF2B5EF4-FFF2-40B4-BE49-F238E27FC236}">
              <a16:creationId xmlns:a16="http://schemas.microsoft.com/office/drawing/2014/main" id="{1E001242-F00B-4098-AAE5-60104448E095}"/>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96283</xdr:rowOff>
    </xdr:from>
    <xdr:ext cx="469744" cy="259045"/>
    <xdr:sp macro="" textlink="">
      <xdr:nvSpPr>
        <xdr:cNvPr id="348" name="n_2aveValue【消防施設】&#10;一人当たり面積">
          <a:extLst>
            <a:ext uri="{FF2B5EF4-FFF2-40B4-BE49-F238E27FC236}">
              <a16:creationId xmlns:a16="http://schemas.microsoft.com/office/drawing/2014/main" id="{763FE178-C7ED-478E-BB96-880BD9F48F84}"/>
            </a:ext>
          </a:extLst>
        </xdr:cNvPr>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1015</xdr:rowOff>
    </xdr:from>
    <xdr:to>
      <xdr:col>102</xdr:col>
      <xdr:colOff>165100</xdr:colOff>
      <xdr:row>84</xdr:row>
      <xdr:rowOff>102615</xdr:rowOff>
    </xdr:to>
    <xdr:sp macro="" textlink="">
      <xdr:nvSpPr>
        <xdr:cNvPr id="349" name="フローチャート: 判断 348">
          <a:extLst>
            <a:ext uri="{FF2B5EF4-FFF2-40B4-BE49-F238E27FC236}">
              <a16:creationId xmlns:a16="http://schemas.microsoft.com/office/drawing/2014/main" id="{E2836629-3E8E-4D84-9985-AD38D1999DD6}"/>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119142</xdr:rowOff>
    </xdr:from>
    <xdr:ext cx="469744" cy="259045"/>
    <xdr:sp macro="" textlink="">
      <xdr:nvSpPr>
        <xdr:cNvPr id="350" name="n_3aveValue【消防施設】&#10;一人当たり面積">
          <a:extLst>
            <a:ext uri="{FF2B5EF4-FFF2-40B4-BE49-F238E27FC236}">
              <a16:creationId xmlns:a16="http://schemas.microsoft.com/office/drawing/2014/main" id="{6F5BB691-1D84-4BBB-8849-EE870659F0BD}"/>
            </a:ext>
          </a:extLst>
        </xdr:cNvPr>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83</xdr:row>
      <xdr:rowOff>170180</xdr:rowOff>
    </xdr:from>
    <xdr:to>
      <xdr:col>98</xdr:col>
      <xdr:colOff>38100</xdr:colOff>
      <xdr:row>84</xdr:row>
      <xdr:rowOff>100330</xdr:rowOff>
    </xdr:to>
    <xdr:sp macro="" textlink="">
      <xdr:nvSpPr>
        <xdr:cNvPr id="351" name="フローチャート: 判断 350">
          <a:extLst>
            <a:ext uri="{FF2B5EF4-FFF2-40B4-BE49-F238E27FC236}">
              <a16:creationId xmlns:a16="http://schemas.microsoft.com/office/drawing/2014/main" id="{72A31AF7-E973-403A-B3B6-D776F0C457CA}"/>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82</xdr:row>
      <xdr:rowOff>116857</xdr:rowOff>
    </xdr:from>
    <xdr:ext cx="469744" cy="259045"/>
    <xdr:sp macro="" textlink="">
      <xdr:nvSpPr>
        <xdr:cNvPr id="352" name="n_4aveValue【消防施設】&#10;一人当たり面積">
          <a:extLst>
            <a:ext uri="{FF2B5EF4-FFF2-40B4-BE49-F238E27FC236}">
              <a16:creationId xmlns:a16="http://schemas.microsoft.com/office/drawing/2014/main" id="{2A6D530A-6297-4142-8176-DA94A63661FD}"/>
            </a:ext>
          </a:extLst>
        </xdr:cNvPr>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6FBA61E-66C9-463E-8010-22E17E06E43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A74B36D-1A9C-46F5-9E3C-330408CC810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8536E84-498B-40D0-9344-218F9F133A7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16393E3-02F8-46B2-A93C-2B78ABC55F9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2920F77-CDD5-479C-AC26-05C9FDDC6BE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119887</xdr:rowOff>
    </xdr:from>
    <xdr:to>
      <xdr:col>116</xdr:col>
      <xdr:colOff>114300</xdr:colOff>
      <xdr:row>85</xdr:row>
      <xdr:rowOff>50037</xdr:rowOff>
    </xdr:to>
    <xdr:sp macro="" textlink="">
      <xdr:nvSpPr>
        <xdr:cNvPr id="358" name="楕円 357">
          <a:extLst>
            <a:ext uri="{FF2B5EF4-FFF2-40B4-BE49-F238E27FC236}">
              <a16:creationId xmlns:a16="http://schemas.microsoft.com/office/drawing/2014/main" id="{0C306B79-DF91-4171-9D4F-D842D3DEECF4}"/>
            </a:ext>
          </a:extLst>
        </xdr:cNvPr>
        <xdr:cNvSpPr/>
      </xdr:nvSpPr>
      <xdr:spPr>
        <a:xfrm>
          <a:off x="221107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98314</xdr:rowOff>
    </xdr:from>
    <xdr:ext cx="469744" cy="259045"/>
    <xdr:sp macro="" textlink="">
      <xdr:nvSpPr>
        <xdr:cNvPr id="359" name="【消防施設】&#10;一人当たり面積該当値テキスト">
          <a:extLst>
            <a:ext uri="{FF2B5EF4-FFF2-40B4-BE49-F238E27FC236}">
              <a16:creationId xmlns:a16="http://schemas.microsoft.com/office/drawing/2014/main" id="{B5855578-D9BE-4B54-B453-0B2F7E5D6294}"/>
            </a:ext>
          </a:extLst>
        </xdr:cNvPr>
        <xdr:cNvSpPr txBox="1"/>
      </xdr:nvSpPr>
      <xdr:spPr>
        <a:xfrm>
          <a:off x="22199600"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119887</xdr:rowOff>
    </xdr:from>
    <xdr:to>
      <xdr:col>112</xdr:col>
      <xdr:colOff>38100</xdr:colOff>
      <xdr:row>85</xdr:row>
      <xdr:rowOff>50037</xdr:rowOff>
    </xdr:to>
    <xdr:sp macro="" textlink="">
      <xdr:nvSpPr>
        <xdr:cNvPr id="360" name="楕円 359">
          <a:extLst>
            <a:ext uri="{FF2B5EF4-FFF2-40B4-BE49-F238E27FC236}">
              <a16:creationId xmlns:a16="http://schemas.microsoft.com/office/drawing/2014/main" id="{48C513C3-9E9F-428B-BF45-3335484BC7E9}"/>
            </a:ext>
          </a:extLst>
        </xdr:cNvPr>
        <xdr:cNvSpPr/>
      </xdr:nvSpPr>
      <xdr:spPr>
        <a:xfrm>
          <a:off x="212725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170687</xdr:rowOff>
    </xdr:from>
    <xdr:to>
      <xdr:col>116</xdr:col>
      <xdr:colOff>63500</xdr:colOff>
      <xdr:row>84</xdr:row>
      <xdr:rowOff>170687</xdr:rowOff>
    </xdr:to>
    <xdr:cxnSp macro="">
      <xdr:nvCxnSpPr>
        <xdr:cNvPr id="361" name="直線コネクタ 360">
          <a:extLst>
            <a:ext uri="{FF2B5EF4-FFF2-40B4-BE49-F238E27FC236}">
              <a16:creationId xmlns:a16="http://schemas.microsoft.com/office/drawing/2014/main" id="{A7ABF73D-2E95-4E69-A103-9B817A42EFCE}"/>
            </a:ext>
          </a:extLst>
        </xdr:cNvPr>
        <xdr:cNvCxnSpPr/>
      </xdr:nvCxnSpPr>
      <xdr:spPr>
        <a:xfrm>
          <a:off x="21323300" y="145724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117602</xdr:rowOff>
    </xdr:from>
    <xdr:to>
      <xdr:col>107</xdr:col>
      <xdr:colOff>101600</xdr:colOff>
      <xdr:row>85</xdr:row>
      <xdr:rowOff>47752</xdr:rowOff>
    </xdr:to>
    <xdr:sp macro="" textlink="">
      <xdr:nvSpPr>
        <xdr:cNvPr id="362" name="楕円 361">
          <a:extLst>
            <a:ext uri="{FF2B5EF4-FFF2-40B4-BE49-F238E27FC236}">
              <a16:creationId xmlns:a16="http://schemas.microsoft.com/office/drawing/2014/main" id="{756414AC-B3C1-44C2-9CD6-59AA1354C0BA}"/>
            </a:ext>
          </a:extLst>
        </xdr:cNvPr>
        <xdr:cNvSpPr/>
      </xdr:nvSpPr>
      <xdr:spPr>
        <a:xfrm>
          <a:off x="203835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168402</xdr:rowOff>
    </xdr:from>
    <xdr:to>
      <xdr:col>111</xdr:col>
      <xdr:colOff>177800</xdr:colOff>
      <xdr:row>84</xdr:row>
      <xdr:rowOff>170687</xdr:rowOff>
    </xdr:to>
    <xdr:cxnSp macro="">
      <xdr:nvCxnSpPr>
        <xdr:cNvPr id="363" name="直線コネクタ 362">
          <a:extLst>
            <a:ext uri="{FF2B5EF4-FFF2-40B4-BE49-F238E27FC236}">
              <a16:creationId xmlns:a16="http://schemas.microsoft.com/office/drawing/2014/main" id="{19980DC2-D7CF-4974-9DE3-3699AB94018C}"/>
            </a:ext>
          </a:extLst>
        </xdr:cNvPr>
        <xdr:cNvCxnSpPr/>
      </xdr:nvCxnSpPr>
      <xdr:spPr>
        <a:xfrm>
          <a:off x="20434300" y="1457020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133604</xdr:rowOff>
    </xdr:from>
    <xdr:to>
      <xdr:col>102</xdr:col>
      <xdr:colOff>165100</xdr:colOff>
      <xdr:row>85</xdr:row>
      <xdr:rowOff>63754</xdr:rowOff>
    </xdr:to>
    <xdr:sp macro="" textlink="">
      <xdr:nvSpPr>
        <xdr:cNvPr id="364" name="楕円 363">
          <a:extLst>
            <a:ext uri="{FF2B5EF4-FFF2-40B4-BE49-F238E27FC236}">
              <a16:creationId xmlns:a16="http://schemas.microsoft.com/office/drawing/2014/main" id="{726EA704-2A0A-4BF2-903D-FEF768C2AC18}"/>
            </a:ext>
          </a:extLst>
        </xdr:cNvPr>
        <xdr:cNvSpPr/>
      </xdr:nvSpPr>
      <xdr:spPr>
        <a:xfrm>
          <a:off x="19494500" y="1453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168402</xdr:rowOff>
    </xdr:from>
    <xdr:to>
      <xdr:col>107</xdr:col>
      <xdr:colOff>50800</xdr:colOff>
      <xdr:row>85</xdr:row>
      <xdr:rowOff>12954</xdr:rowOff>
    </xdr:to>
    <xdr:cxnSp macro="">
      <xdr:nvCxnSpPr>
        <xdr:cNvPr id="365" name="直線コネクタ 364">
          <a:extLst>
            <a:ext uri="{FF2B5EF4-FFF2-40B4-BE49-F238E27FC236}">
              <a16:creationId xmlns:a16="http://schemas.microsoft.com/office/drawing/2014/main" id="{24030778-0A57-461C-AF90-F4D6004B4EA3}"/>
            </a:ext>
          </a:extLst>
        </xdr:cNvPr>
        <xdr:cNvCxnSpPr/>
      </xdr:nvCxnSpPr>
      <xdr:spPr>
        <a:xfrm flipV="1">
          <a:off x="19545300" y="1457020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131318</xdr:rowOff>
    </xdr:from>
    <xdr:to>
      <xdr:col>98</xdr:col>
      <xdr:colOff>38100</xdr:colOff>
      <xdr:row>85</xdr:row>
      <xdr:rowOff>61468</xdr:rowOff>
    </xdr:to>
    <xdr:sp macro="" textlink="">
      <xdr:nvSpPr>
        <xdr:cNvPr id="366" name="楕円 365">
          <a:extLst>
            <a:ext uri="{FF2B5EF4-FFF2-40B4-BE49-F238E27FC236}">
              <a16:creationId xmlns:a16="http://schemas.microsoft.com/office/drawing/2014/main" id="{ABB45AF0-5B77-4CC2-AE5B-B61D307DE55C}"/>
            </a:ext>
          </a:extLst>
        </xdr:cNvPr>
        <xdr:cNvSpPr/>
      </xdr:nvSpPr>
      <xdr:spPr>
        <a:xfrm>
          <a:off x="18605500" y="145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10668</xdr:rowOff>
    </xdr:from>
    <xdr:to>
      <xdr:col>102</xdr:col>
      <xdr:colOff>114300</xdr:colOff>
      <xdr:row>85</xdr:row>
      <xdr:rowOff>12954</xdr:rowOff>
    </xdr:to>
    <xdr:cxnSp macro="">
      <xdr:nvCxnSpPr>
        <xdr:cNvPr id="367" name="直線コネクタ 366">
          <a:extLst>
            <a:ext uri="{FF2B5EF4-FFF2-40B4-BE49-F238E27FC236}">
              <a16:creationId xmlns:a16="http://schemas.microsoft.com/office/drawing/2014/main" id="{EFEDF255-A6A5-4C6D-B604-CF78FAF56CB5}"/>
            </a:ext>
          </a:extLst>
        </xdr:cNvPr>
        <xdr:cNvCxnSpPr/>
      </xdr:nvCxnSpPr>
      <xdr:spPr>
        <a:xfrm>
          <a:off x="18656300" y="1458391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41164</xdr:rowOff>
    </xdr:from>
    <xdr:ext cx="469744" cy="259045"/>
    <xdr:sp macro="" textlink="">
      <xdr:nvSpPr>
        <xdr:cNvPr id="368" name="n_1mainValue【消防施設】&#10;一人当たり面積">
          <a:extLst>
            <a:ext uri="{FF2B5EF4-FFF2-40B4-BE49-F238E27FC236}">
              <a16:creationId xmlns:a16="http://schemas.microsoft.com/office/drawing/2014/main" id="{DBBFA74F-3779-47A2-8729-11DDA87BC402}"/>
            </a:ext>
          </a:extLst>
        </xdr:cNvPr>
        <xdr:cNvSpPr txBox="1"/>
      </xdr:nvSpPr>
      <xdr:spPr>
        <a:xfrm>
          <a:off x="210757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38879</xdr:rowOff>
    </xdr:from>
    <xdr:ext cx="469744" cy="259045"/>
    <xdr:sp macro="" textlink="">
      <xdr:nvSpPr>
        <xdr:cNvPr id="369" name="n_2mainValue【消防施設】&#10;一人当たり面積">
          <a:extLst>
            <a:ext uri="{FF2B5EF4-FFF2-40B4-BE49-F238E27FC236}">
              <a16:creationId xmlns:a16="http://schemas.microsoft.com/office/drawing/2014/main" id="{E286516A-7ABA-4C4E-A9A4-2720B208CB53}"/>
            </a:ext>
          </a:extLst>
        </xdr:cNvPr>
        <xdr:cNvSpPr txBox="1"/>
      </xdr:nvSpPr>
      <xdr:spPr>
        <a:xfrm>
          <a:off x="20199427" y="1461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54881</xdr:rowOff>
    </xdr:from>
    <xdr:ext cx="469744" cy="259045"/>
    <xdr:sp macro="" textlink="">
      <xdr:nvSpPr>
        <xdr:cNvPr id="370" name="n_3mainValue【消防施設】&#10;一人当たり面積">
          <a:extLst>
            <a:ext uri="{FF2B5EF4-FFF2-40B4-BE49-F238E27FC236}">
              <a16:creationId xmlns:a16="http://schemas.microsoft.com/office/drawing/2014/main" id="{E8AE851F-4FD2-4CD8-A160-3C6061D8ADDA}"/>
            </a:ext>
          </a:extLst>
        </xdr:cNvPr>
        <xdr:cNvSpPr txBox="1"/>
      </xdr:nvSpPr>
      <xdr:spPr>
        <a:xfrm>
          <a:off x="19310427" y="146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52595</xdr:rowOff>
    </xdr:from>
    <xdr:ext cx="469744" cy="259045"/>
    <xdr:sp macro="" textlink="">
      <xdr:nvSpPr>
        <xdr:cNvPr id="371" name="n_4mainValue【消防施設】&#10;一人当たり面積">
          <a:extLst>
            <a:ext uri="{FF2B5EF4-FFF2-40B4-BE49-F238E27FC236}">
              <a16:creationId xmlns:a16="http://schemas.microsoft.com/office/drawing/2014/main" id="{7CECE63E-C8C1-4767-9A24-EB065D2D26E9}"/>
            </a:ext>
          </a:extLst>
        </xdr:cNvPr>
        <xdr:cNvSpPr txBox="1"/>
      </xdr:nvSpPr>
      <xdr:spPr>
        <a:xfrm>
          <a:off x="18421427" y="1462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72" name="正方形/長方形 371">
          <a:extLst>
            <a:ext uri="{FF2B5EF4-FFF2-40B4-BE49-F238E27FC236}">
              <a16:creationId xmlns:a16="http://schemas.microsoft.com/office/drawing/2014/main" id="{B6CE84BC-8F7C-4866-B4C3-C2A1DF3069A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373" name="正方形/長方形 372">
          <a:extLst>
            <a:ext uri="{FF2B5EF4-FFF2-40B4-BE49-F238E27FC236}">
              <a16:creationId xmlns:a16="http://schemas.microsoft.com/office/drawing/2014/main" id="{CC02BDFD-87A0-4760-8BBD-F4126E1DC078}"/>
            </a:ext>
          </a:extLst>
        </xdr:cNvPr>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374" name="正方形/長方形 373">
          <a:extLst>
            <a:ext uri="{FF2B5EF4-FFF2-40B4-BE49-F238E27FC236}">
              <a16:creationId xmlns:a16="http://schemas.microsoft.com/office/drawing/2014/main" id="{BCE4F0F5-7754-4DC6-8878-1D6FD12A3B7C}"/>
            </a:ext>
          </a:extLst>
        </xdr:cNvPr>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375" name="正方形/長方形 374">
          <a:extLst>
            <a:ext uri="{FF2B5EF4-FFF2-40B4-BE49-F238E27FC236}">
              <a16:creationId xmlns:a16="http://schemas.microsoft.com/office/drawing/2014/main" id="{E8CE80A5-D515-4B7B-9E8F-0715FF546E34}"/>
            </a:ext>
          </a:extLst>
        </xdr:cNvPr>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376" name="正方形/長方形 375">
          <a:extLst>
            <a:ext uri="{FF2B5EF4-FFF2-40B4-BE49-F238E27FC236}">
              <a16:creationId xmlns:a16="http://schemas.microsoft.com/office/drawing/2014/main" id="{A7AD7CAD-CDB1-4561-85FA-90D6E42BE5EC}"/>
            </a:ext>
          </a:extLst>
        </xdr:cNvPr>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77" name="正方形/長方形 376">
          <a:extLst>
            <a:ext uri="{FF2B5EF4-FFF2-40B4-BE49-F238E27FC236}">
              <a16:creationId xmlns:a16="http://schemas.microsoft.com/office/drawing/2014/main" id="{843F4BF2-9C28-4BEC-BD0D-07787ADF54D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78" name="テキスト ボックス 377">
          <a:extLst>
            <a:ext uri="{FF2B5EF4-FFF2-40B4-BE49-F238E27FC236}">
              <a16:creationId xmlns:a16="http://schemas.microsoft.com/office/drawing/2014/main" id="{62D0966F-A25D-4743-A2B9-BAC6004DB54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79" name="直線コネクタ 378">
          <a:extLst>
            <a:ext uri="{FF2B5EF4-FFF2-40B4-BE49-F238E27FC236}">
              <a16:creationId xmlns:a16="http://schemas.microsoft.com/office/drawing/2014/main" id="{6D57F947-8778-43CB-B1BB-397FD4A87FB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80" name="テキスト ボックス 379">
          <a:extLst>
            <a:ext uri="{FF2B5EF4-FFF2-40B4-BE49-F238E27FC236}">
              <a16:creationId xmlns:a16="http://schemas.microsoft.com/office/drawing/2014/main" id="{FE58B520-61A0-4C45-A7E0-D48B0E67845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81" name="直線コネクタ 380">
          <a:extLst>
            <a:ext uri="{FF2B5EF4-FFF2-40B4-BE49-F238E27FC236}">
              <a16:creationId xmlns:a16="http://schemas.microsoft.com/office/drawing/2014/main" id="{1F457ACF-C241-4DA0-8385-6BBA1D4B826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82" name="テキスト ボックス 381">
          <a:extLst>
            <a:ext uri="{FF2B5EF4-FFF2-40B4-BE49-F238E27FC236}">
              <a16:creationId xmlns:a16="http://schemas.microsoft.com/office/drawing/2014/main" id="{D66B0BB3-9FF8-4AE2-8AD9-1D71C1E7E62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83" name="直線コネクタ 382">
          <a:extLst>
            <a:ext uri="{FF2B5EF4-FFF2-40B4-BE49-F238E27FC236}">
              <a16:creationId xmlns:a16="http://schemas.microsoft.com/office/drawing/2014/main" id="{5CABB229-2D18-43D6-891A-C23334BBE52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84" name="テキスト ボックス 383">
          <a:extLst>
            <a:ext uri="{FF2B5EF4-FFF2-40B4-BE49-F238E27FC236}">
              <a16:creationId xmlns:a16="http://schemas.microsoft.com/office/drawing/2014/main" id="{AEA4F03B-9933-4C3F-9D25-365139F098A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85" name="直線コネクタ 384">
          <a:extLst>
            <a:ext uri="{FF2B5EF4-FFF2-40B4-BE49-F238E27FC236}">
              <a16:creationId xmlns:a16="http://schemas.microsoft.com/office/drawing/2014/main" id="{AE51F9F6-C915-4EBB-989D-B3F8303929F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86" name="テキスト ボックス 385">
          <a:extLst>
            <a:ext uri="{FF2B5EF4-FFF2-40B4-BE49-F238E27FC236}">
              <a16:creationId xmlns:a16="http://schemas.microsoft.com/office/drawing/2014/main" id="{F312BC8A-1B26-48D2-85CB-DF757AB1E85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87" name="直線コネクタ 386">
          <a:extLst>
            <a:ext uri="{FF2B5EF4-FFF2-40B4-BE49-F238E27FC236}">
              <a16:creationId xmlns:a16="http://schemas.microsoft.com/office/drawing/2014/main" id="{E29DEB45-7AA0-4729-B69C-2FF9AE9A54A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88" name="テキスト ボックス 387">
          <a:extLst>
            <a:ext uri="{FF2B5EF4-FFF2-40B4-BE49-F238E27FC236}">
              <a16:creationId xmlns:a16="http://schemas.microsoft.com/office/drawing/2014/main" id="{AB00FAFE-322D-4A2E-A8F9-2F8EDE08877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89" name="直線コネクタ 388">
          <a:extLst>
            <a:ext uri="{FF2B5EF4-FFF2-40B4-BE49-F238E27FC236}">
              <a16:creationId xmlns:a16="http://schemas.microsoft.com/office/drawing/2014/main" id="{C374763D-98A8-47D9-8C5E-DBA0CBAD340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90" name="テキスト ボックス 389">
          <a:extLst>
            <a:ext uri="{FF2B5EF4-FFF2-40B4-BE49-F238E27FC236}">
              <a16:creationId xmlns:a16="http://schemas.microsoft.com/office/drawing/2014/main" id="{F94BAB98-481D-421C-BDC7-0D2A6E4F65C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91" name="直線コネクタ 390">
          <a:extLst>
            <a:ext uri="{FF2B5EF4-FFF2-40B4-BE49-F238E27FC236}">
              <a16:creationId xmlns:a16="http://schemas.microsoft.com/office/drawing/2014/main" id="{824E640B-8D4A-4D8B-9527-320160BF605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92" name="テキスト ボックス 391">
          <a:extLst>
            <a:ext uri="{FF2B5EF4-FFF2-40B4-BE49-F238E27FC236}">
              <a16:creationId xmlns:a16="http://schemas.microsoft.com/office/drawing/2014/main" id="{466AE604-10D6-4D33-9737-5DEEB401B91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93" name="直線コネクタ 392">
          <a:extLst>
            <a:ext uri="{FF2B5EF4-FFF2-40B4-BE49-F238E27FC236}">
              <a16:creationId xmlns:a16="http://schemas.microsoft.com/office/drawing/2014/main" id="{8DAFC2CB-5866-42F4-967C-C86590A938F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94" name="【庁舎】&#10;有形固定資産減価償却率グラフ枠">
          <a:extLst>
            <a:ext uri="{FF2B5EF4-FFF2-40B4-BE49-F238E27FC236}">
              <a16:creationId xmlns:a16="http://schemas.microsoft.com/office/drawing/2014/main" id="{C25A7A52-88FE-4B40-A9D4-ABED6FEF7B4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52813</xdr:rowOff>
    </xdr:from>
    <xdr:ext cx="405111" cy="259045"/>
    <xdr:sp macro="" textlink="">
      <xdr:nvSpPr>
        <xdr:cNvPr id="395" name="【庁舎】&#10;有形固定資産減価償却率平均値テキスト">
          <a:extLst>
            <a:ext uri="{FF2B5EF4-FFF2-40B4-BE49-F238E27FC236}">
              <a16:creationId xmlns:a16="http://schemas.microsoft.com/office/drawing/2014/main" id="{D0B2F379-03F3-4564-985B-E5D288EE9678}"/>
            </a:ext>
          </a:extLst>
        </xdr:cNvPr>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396" name="フローチャート: 判断 395">
          <a:extLst>
            <a:ext uri="{FF2B5EF4-FFF2-40B4-BE49-F238E27FC236}">
              <a16:creationId xmlns:a16="http://schemas.microsoft.com/office/drawing/2014/main" id="{F84470D8-533D-41C4-83B4-3E896B02DF2C}"/>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397" name="フローチャート: 判断 396">
          <a:extLst>
            <a:ext uri="{FF2B5EF4-FFF2-40B4-BE49-F238E27FC236}">
              <a16:creationId xmlns:a16="http://schemas.microsoft.com/office/drawing/2014/main" id="{3657FA20-DC80-41F2-9B18-DD4F4BE9E921}"/>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168746</xdr:rowOff>
    </xdr:from>
    <xdr:ext cx="405111" cy="259045"/>
    <xdr:sp macro="" textlink="">
      <xdr:nvSpPr>
        <xdr:cNvPr id="398" name="n_1aveValue【庁舎】&#10;有形固定資産減価償却率">
          <a:extLst>
            <a:ext uri="{FF2B5EF4-FFF2-40B4-BE49-F238E27FC236}">
              <a16:creationId xmlns:a16="http://schemas.microsoft.com/office/drawing/2014/main" id="{E187A6A3-A6D7-43FC-9795-A02BD4124F65}"/>
            </a:ext>
          </a:extLst>
        </xdr:cNvPr>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69487</xdr:rowOff>
    </xdr:from>
    <xdr:to>
      <xdr:col>76</xdr:col>
      <xdr:colOff>165100</xdr:colOff>
      <xdr:row>104</xdr:row>
      <xdr:rowOff>171087</xdr:rowOff>
    </xdr:to>
    <xdr:sp macro="" textlink="">
      <xdr:nvSpPr>
        <xdr:cNvPr id="399" name="フローチャート: 判断 398">
          <a:extLst>
            <a:ext uri="{FF2B5EF4-FFF2-40B4-BE49-F238E27FC236}">
              <a16:creationId xmlns:a16="http://schemas.microsoft.com/office/drawing/2014/main" id="{B7C4FE61-180D-491A-AD62-5D5F7C70F06F}"/>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162214</xdr:rowOff>
    </xdr:from>
    <xdr:ext cx="405111" cy="259045"/>
    <xdr:sp macro="" textlink="">
      <xdr:nvSpPr>
        <xdr:cNvPr id="400" name="n_2aveValue【庁舎】&#10;有形固定資産減価償却率">
          <a:extLst>
            <a:ext uri="{FF2B5EF4-FFF2-40B4-BE49-F238E27FC236}">
              <a16:creationId xmlns:a16="http://schemas.microsoft.com/office/drawing/2014/main" id="{B26B4D6F-8C8E-49E4-B454-0C51623CADB0}"/>
            </a:ext>
          </a:extLst>
        </xdr:cNvPr>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95613</xdr:rowOff>
    </xdr:from>
    <xdr:to>
      <xdr:col>72</xdr:col>
      <xdr:colOff>38100</xdr:colOff>
      <xdr:row>105</xdr:row>
      <xdr:rowOff>25763</xdr:rowOff>
    </xdr:to>
    <xdr:sp macro="" textlink="">
      <xdr:nvSpPr>
        <xdr:cNvPr id="401" name="フローチャート: 判断 400">
          <a:extLst>
            <a:ext uri="{FF2B5EF4-FFF2-40B4-BE49-F238E27FC236}">
              <a16:creationId xmlns:a16="http://schemas.microsoft.com/office/drawing/2014/main" id="{E43F91AE-2DD4-4DAA-8CE4-23D5054E40D7}"/>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105</xdr:row>
      <xdr:rowOff>16890</xdr:rowOff>
    </xdr:from>
    <xdr:ext cx="405111" cy="259045"/>
    <xdr:sp macro="" textlink="">
      <xdr:nvSpPr>
        <xdr:cNvPr id="402" name="n_3aveValue【庁舎】&#10;有形固定資産減価償却率">
          <a:extLst>
            <a:ext uri="{FF2B5EF4-FFF2-40B4-BE49-F238E27FC236}">
              <a16:creationId xmlns:a16="http://schemas.microsoft.com/office/drawing/2014/main" id="{F31F2FE9-D088-4E9D-BF46-81E1C68E596B}"/>
            </a:ext>
          </a:extLst>
        </xdr:cNvPr>
        <xdr:cNvSpPr txBox="1"/>
      </xdr:nvSpPr>
      <xdr:spPr>
        <a:xfrm>
          <a:off x="13500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144599</xdr:rowOff>
    </xdr:from>
    <xdr:to>
      <xdr:col>67</xdr:col>
      <xdr:colOff>101600</xdr:colOff>
      <xdr:row>105</xdr:row>
      <xdr:rowOff>74749</xdr:rowOff>
    </xdr:to>
    <xdr:sp macro="" textlink="">
      <xdr:nvSpPr>
        <xdr:cNvPr id="403" name="フローチャート: 判断 402">
          <a:extLst>
            <a:ext uri="{FF2B5EF4-FFF2-40B4-BE49-F238E27FC236}">
              <a16:creationId xmlns:a16="http://schemas.microsoft.com/office/drawing/2014/main" id="{7503E191-4C72-4F00-A0D8-2750B0EBE265}"/>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105</xdr:row>
      <xdr:rowOff>65876</xdr:rowOff>
    </xdr:from>
    <xdr:ext cx="405111" cy="259045"/>
    <xdr:sp macro="" textlink="">
      <xdr:nvSpPr>
        <xdr:cNvPr id="404" name="n_4aveValue【庁舎】&#10;有形固定資産減価償却率">
          <a:extLst>
            <a:ext uri="{FF2B5EF4-FFF2-40B4-BE49-F238E27FC236}">
              <a16:creationId xmlns:a16="http://schemas.microsoft.com/office/drawing/2014/main" id="{04BB3A75-6CE5-47E2-B449-2DDB01027FC0}"/>
            </a:ext>
          </a:extLst>
        </xdr:cNvPr>
        <xdr:cNvSpPr txBox="1"/>
      </xdr:nvSpPr>
      <xdr:spPr>
        <a:xfrm>
          <a:off x="12611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39453241-0212-470F-B147-DBD07B905CB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AB33A64D-721B-48AB-ADB5-62634C58C2F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499FBF57-96E1-44E0-AECB-4EA1A33BB80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185582CF-86A1-4912-BEE1-3299CB42BD4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F6DDC78A-2E47-463E-9AE2-0DB01560207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98879</xdr:rowOff>
    </xdr:from>
    <xdr:to>
      <xdr:col>85</xdr:col>
      <xdr:colOff>177800</xdr:colOff>
      <xdr:row>104</xdr:row>
      <xdr:rowOff>29029</xdr:rowOff>
    </xdr:to>
    <xdr:sp macro="" textlink="">
      <xdr:nvSpPr>
        <xdr:cNvPr id="410" name="楕円 409">
          <a:extLst>
            <a:ext uri="{FF2B5EF4-FFF2-40B4-BE49-F238E27FC236}">
              <a16:creationId xmlns:a16="http://schemas.microsoft.com/office/drawing/2014/main" id="{E7E365E2-7DD3-46C5-8D7B-BBA862260747}"/>
            </a:ext>
          </a:extLst>
        </xdr:cNvPr>
        <xdr:cNvSpPr/>
      </xdr:nvSpPr>
      <xdr:spPr>
        <a:xfrm>
          <a:off x="162687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45556</xdr:rowOff>
    </xdr:from>
    <xdr:ext cx="405111" cy="259045"/>
    <xdr:sp macro="" textlink="">
      <xdr:nvSpPr>
        <xdr:cNvPr id="411" name="【庁舎】&#10;有形固定資産減価償却率該当値テキスト">
          <a:extLst>
            <a:ext uri="{FF2B5EF4-FFF2-40B4-BE49-F238E27FC236}">
              <a16:creationId xmlns:a16="http://schemas.microsoft.com/office/drawing/2014/main" id="{44BE98C2-C947-43BF-AEDD-754CE3967217}"/>
            </a:ext>
          </a:extLst>
        </xdr:cNvPr>
        <xdr:cNvSpPr txBox="1"/>
      </xdr:nvSpPr>
      <xdr:spPr>
        <a:xfrm>
          <a:off x="16357600"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103777</xdr:rowOff>
    </xdr:from>
    <xdr:to>
      <xdr:col>81</xdr:col>
      <xdr:colOff>101600</xdr:colOff>
      <xdr:row>104</xdr:row>
      <xdr:rowOff>33927</xdr:rowOff>
    </xdr:to>
    <xdr:sp macro="" textlink="">
      <xdr:nvSpPr>
        <xdr:cNvPr id="412" name="楕円 411">
          <a:extLst>
            <a:ext uri="{FF2B5EF4-FFF2-40B4-BE49-F238E27FC236}">
              <a16:creationId xmlns:a16="http://schemas.microsoft.com/office/drawing/2014/main" id="{9253D3F1-9F24-49FB-9AB7-DBB5D0C495A6}"/>
            </a:ext>
          </a:extLst>
        </xdr:cNvPr>
        <xdr:cNvSpPr/>
      </xdr:nvSpPr>
      <xdr:spPr>
        <a:xfrm>
          <a:off x="154305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149679</xdr:rowOff>
    </xdr:from>
    <xdr:to>
      <xdr:col>85</xdr:col>
      <xdr:colOff>127000</xdr:colOff>
      <xdr:row>103</xdr:row>
      <xdr:rowOff>154577</xdr:rowOff>
    </xdr:to>
    <xdr:cxnSp macro="">
      <xdr:nvCxnSpPr>
        <xdr:cNvPr id="413" name="直線コネクタ 412">
          <a:extLst>
            <a:ext uri="{FF2B5EF4-FFF2-40B4-BE49-F238E27FC236}">
              <a16:creationId xmlns:a16="http://schemas.microsoft.com/office/drawing/2014/main" id="{356B2B3A-78B8-4B8C-8F31-F85DB90F6DA3}"/>
            </a:ext>
          </a:extLst>
        </xdr:cNvPr>
        <xdr:cNvCxnSpPr/>
      </xdr:nvCxnSpPr>
      <xdr:spPr>
        <a:xfrm flipV="1">
          <a:off x="15481300" y="17809029"/>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53158</xdr:rowOff>
    </xdr:from>
    <xdr:to>
      <xdr:col>76</xdr:col>
      <xdr:colOff>165100</xdr:colOff>
      <xdr:row>103</xdr:row>
      <xdr:rowOff>154758</xdr:rowOff>
    </xdr:to>
    <xdr:sp macro="" textlink="">
      <xdr:nvSpPr>
        <xdr:cNvPr id="414" name="楕円 413">
          <a:extLst>
            <a:ext uri="{FF2B5EF4-FFF2-40B4-BE49-F238E27FC236}">
              <a16:creationId xmlns:a16="http://schemas.microsoft.com/office/drawing/2014/main" id="{0D197E9D-6A4B-4DF3-8D36-859FD28E8458}"/>
            </a:ext>
          </a:extLst>
        </xdr:cNvPr>
        <xdr:cNvSpPr/>
      </xdr:nvSpPr>
      <xdr:spPr>
        <a:xfrm>
          <a:off x="145415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103958</xdr:rowOff>
    </xdr:from>
    <xdr:to>
      <xdr:col>81</xdr:col>
      <xdr:colOff>50800</xdr:colOff>
      <xdr:row>103</xdr:row>
      <xdr:rowOff>154577</xdr:rowOff>
    </xdr:to>
    <xdr:cxnSp macro="">
      <xdr:nvCxnSpPr>
        <xdr:cNvPr id="415" name="直線コネクタ 414">
          <a:extLst>
            <a:ext uri="{FF2B5EF4-FFF2-40B4-BE49-F238E27FC236}">
              <a16:creationId xmlns:a16="http://schemas.microsoft.com/office/drawing/2014/main" id="{B9D8034A-FC52-4CDB-A272-E95711CBD504}"/>
            </a:ext>
          </a:extLst>
        </xdr:cNvPr>
        <xdr:cNvCxnSpPr/>
      </xdr:nvCxnSpPr>
      <xdr:spPr>
        <a:xfrm>
          <a:off x="14592300" y="1776330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23768</xdr:rowOff>
    </xdr:from>
    <xdr:to>
      <xdr:col>72</xdr:col>
      <xdr:colOff>38100</xdr:colOff>
      <xdr:row>104</xdr:row>
      <xdr:rowOff>125368</xdr:rowOff>
    </xdr:to>
    <xdr:sp macro="" textlink="">
      <xdr:nvSpPr>
        <xdr:cNvPr id="416" name="楕円 415">
          <a:extLst>
            <a:ext uri="{FF2B5EF4-FFF2-40B4-BE49-F238E27FC236}">
              <a16:creationId xmlns:a16="http://schemas.microsoft.com/office/drawing/2014/main" id="{F09E0A19-9749-4008-A733-7BC705E6B728}"/>
            </a:ext>
          </a:extLst>
        </xdr:cNvPr>
        <xdr:cNvSpPr/>
      </xdr:nvSpPr>
      <xdr:spPr>
        <a:xfrm>
          <a:off x="136525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103958</xdr:rowOff>
    </xdr:from>
    <xdr:to>
      <xdr:col>76</xdr:col>
      <xdr:colOff>114300</xdr:colOff>
      <xdr:row>104</xdr:row>
      <xdr:rowOff>74568</xdr:rowOff>
    </xdr:to>
    <xdr:cxnSp macro="">
      <xdr:nvCxnSpPr>
        <xdr:cNvPr id="417" name="直線コネクタ 416">
          <a:extLst>
            <a:ext uri="{FF2B5EF4-FFF2-40B4-BE49-F238E27FC236}">
              <a16:creationId xmlns:a16="http://schemas.microsoft.com/office/drawing/2014/main" id="{C9732D11-6521-4B50-A656-766639C169AD}"/>
            </a:ext>
          </a:extLst>
        </xdr:cNvPr>
        <xdr:cNvCxnSpPr/>
      </xdr:nvCxnSpPr>
      <xdr:spPr>
        <a:xfrm flipV="1">
          <a:off x="13703300" y="17763308"/>
          <a:ext cx="889000" cy="14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159294</xdr:rowOff>
    </xdr:from>
    <xdr:to>
      <xdr:col>67</xdr:col>
      <xdr:colOff>101600</xdr:colOff>
      <xdr:row>104</xdr:row>
      <xdr:rowOff>89444</xdr:rowOff>
    </xdr:to>
    <xdr:sp macro="" textlink="">
      <xdr:nvSpPr>
        <xdr:cNvPr id="418" name="楕円 417">
          <a:extLst>
            <a:ext uri="{FF2B5EF4-FFF2-40B4-BE49-F238E27FC236}">
              <a16:creationId xmlns:a16="http://schemas.microsoft.com/office/drawing/2014/main" id="{25AF2D98-2FC3-4780-BCE2-934D3AC932C4}"/>
            </a:ext>
          </a:extLst>
        </xdr:cNvPr>
        <xdr:cNvSpPr/>
      </xdr:nvSpPr>
      <xdr:spPr>
        <a:xfrm>
          <a:off x="12763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38644</xdr:rowOff>
    </xdr:from>
    <xdr:to>
      <xdr:col>71</xdr:col>
      <xdr:colOff>177800</xdr:colOff>
      <xdr:row>104</xdr:row>
      <xdr:rowOff>74568</xdr:rowOff>
    </xdr:to>
    <xdr:cxnSp macro="">
      <xdr:nvCxnSpPr>
        <xdr:cNvPr id="419" name="直線コネクタ 418">
          <a:extLst>
            <a:ext uri="{FF2B5EF4-FFF2-40B4-BE49-F238E27FC236}">
              <a16:creationId xmlns:a16="http://schemas.microsoft.com/office/drawing/2014/main" id="{D5CFDAEA-0899-4728-8854-10261542A6B2}"/>
            </a:ext>
          </a:extLst>
        </xdr:cNvPr>
        <xdr:cNvCxnSpPr/>
      </xdr:nvCxnSpPr>
      <xdr:spPr>
        <a:xfrm>
          <a:off x="12814300" y="1786944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50454</xdr:rowOff>
    </xdr:from>
    <xdr:ext cx="405111" cy="259045"/>
    <xdr:sp macro="" textlink="">
      <xdr:nvSpPr>
        <xdr:cNvPr id="420" name="n_1mainValue【庁舎】&#10;有形固定資産減価償却率">
          <a:extLst>
            <a:ext uri="{FF2B5EF4-FFF2-40B4-BE49-F238E27FC236}">
              <a16:creationId xmlns:a16="http://schemas.microsoft.com/office/drawing/2014/main" id="{0988EB07-105E-4495-A608-9F251B6528E6}"/>
            </a:ext>
          </a:extLst>
        </xdr:cNvPr>
        <xdr:cNvSpPr txBox="1"/>
      </xdr:nvSpPr>
      <xdr:spPr>
        <a:xfrm>
          <a:off x="15266044" y="1753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171285</xdr:rowOff>
    </xdr:from>
    <xdr:ext cx="405111" cy="259045"/>
    <xdr:sp macro="" textlink="">
      <xdr:nvSpPr>
        <xdr:cNvPr id="421" name="n_2mainValue【庁舎】&#10;有形固定資産減価償却率">
          <a:extLst>
            <a:ext uri="{FF2B5EF4-FFF2-40B4-BE49-F238E27FC236}">
              <a16:creationId xmlns:a16="http://schemas.microsoft.com/office/drawing/2014/main" id="{B3E672CF-0CCC-45B9-A502-DCC6F6866A2A}"/>
            </a:ext>
          </a:extLst>
        </xdr:cNvPr>
        <xdr:cNvSpPr txBox="1"/>
      </xdr:nvSpPr>
      <xdr:spPr>
        <a:xfrm>
          <a:off x="14389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141895</xdr:rowOff>
    </xdr:from>
    <xdr:ext cx="405111" cy="259045"/>
    <xdr:sp macro="" textlink="">
      <xdr:nvSpPr>
        <xdr:cNvPr id="422" name="n_3mainValue【庁舎】&#10;有形固定資産減価償却率">
          <a:extLst>
            <a:ext uri="{FF2B5EF4-FFF2-40B4-BE49-F238E27FC236}">
              <a16:creationId xmlns:a16="http://schemas.microsoft.com/office/drawing/2014/main" id="{1420B685-827E-47BB-87E5-DF204B35F7D6}"/>
            </a:ext>
          </a:extLst>
        </xdr:cNvPr>
        <xdr:cNvSpPr txBox="1"/>
      </xdr:nvSpPr>
      <xdr:spPr>
        <a:xfrm>
          <a:off x="13500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105971</xdr:rowOff>
    </xdr:from>
    <xdr:ext cx="405111" cy="259045"/>
    <xdr:sp macro="" textlink="">
      <xdr:nvSpPr>
        <xdr:cNvPr id="423" name="n_4mainValue【庁舎】&#10;有形固定資産減価償却率">
          <a:extLst>
            <a:ext uri="{FF2B5EF4-FFF2-40B4-BE49-F238E27FC236}">
              <a16:creationId xmlns:a16="http://schemas.microsoft.com/office/drawing/2014/main" id="{1C7FC035-1365-4065-A1BC-574523759F72}"/>
            </a:ext>
          </a:extLst>
        </xdr:cNvPr>
        <xdr:cNvSpPr txBox="1"/>
      </xdr:nvSpPr>
      <xdr:spPr>
        <a:xfrm>
          <a:off x="12611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24" name="正方形/長方形 423">
          <a:extLst>
            <a:ext uri="{FF2B5EF4-FFF2-40B4-BE49-F238E27FC236}">
              <a16:creationId xmlns:a16="http://schemas.microsoft.com/office/drawing/2014/main" id="{95865561-51D0-4BF4-9A73-7BCCC8EE5F4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425" name="正方形/長方形 424">
          <a:extLst>
            <a:ext uri="{FF2B5EF4-FFF2-40B4-BE49-F238E27FC236}">
              <a16:creationId xmlns:a16="http://schemas.microsoft.com/office/drawing/2014/main" id="{026F09C0-2387-4E2F-A466-1D7CC84D306F}"/>
            </a:ext>
          </a:extLst>
        </xdr:cNvPr>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426" name="正方形/長方形 425">
          <a:extLst>
            <a:ext uri="{FF2B5EF4-FFF2-40B4-BE49-F238E27FC236}">
              <a16:creationId xmlns:a16="http://schemas.microsoft.com/office/drawing/2014/main" id="{FDB35BEF-ADB3-42C5-BB36-9D717F1BEEF7}"/>
            </a:ext>
          </a:extLst>
        </xdr:cNvPr>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427" name="正方形/長方形 426">
          <a:extLst>
            <a:ext uri="{FF2B5EF4-FFF2-40B4-BE49-F238E27FC236}">
              <a16:creationId xmlns:a16="http://schemas.microsoft.com/office/drawing/2014/main" id="{1C83366E-DD7F-4E94-8A7C-AD27DFFD7946}"/>
            </a:ext>
          </a:extLst>
        </xdr:cNvPr>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428" name="正方形/長方形 427">
          <a:extLst>
            <a:ext uri="{FF2B5EF4-FFF2-40B4-BE49-F238E27FC236}">
              <a16:creationId xmlns:a16="http://schemas.microsoft.com/office/drawing/2014/main" id="{40038B65-0791-4DAD-A73D-2419DC82A7DB}"/>
            </a:ext>
          </a:extLst>
        </xdr:cNvPr>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29" name="正方形/長方形 428">
          <a:extLst>
            <a:ext uri="{FF2B5EF4-FFF2-40B4-BE49-F238E27FC236}">
              <a16:creationId xmlns:a16="http://schemas.microsoft.com/office/drawing/2014/main" id="{F5111CF9-7512-42D9-A704-2902C9D9EEB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30" name="テキスト ボックス 429">
          <a:extLst>
            <a:ext uri="{FF2B5EF4-FFF2-40B4-BE49-F238E27FC236}">
              <a16:creationId xmlns:a16="http://schemas.microsoft.com/office/drawing/2014/main" id="{3B2845B9-057F-4613-BA52-D60CA96CB6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31" name="直線コネクタ 430">
          <a:extLst>
            <a:ext uri="{FF2B5EF4-FFF2-40B4-BE49-F238E27FC236}">
              <a16:creationId xmlns:a16="http://schemas.microsoft.com/office/drawing/2014/main" id="{ED6C915D-244A-4B4A-905A-A7C00E8E9B1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432" name="テキスト ボックス 431">
          <a:extLst>
            <a:ext uri="{FF2B5EF4-FFF2-40B4-BE49-F238E27FC236}">
              <a16:creationId xmlns:a16="http://schemas.microsoft.com/office/drawing/2014/main" id="{F3644756-83B4-464C-8D0E-B19635CA15C4}"/>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433" name="直線コネクタ 432">
          <a:extLst>
            <a:ext uri="{FF2B5EF4-FFF2-40B4-BE49-F238E27FC236}">
              <a16:creationId xmlns:a16="http://schemas.microsoft.com/office/drawing/2014/main" id="{4DFF2372-CDC6-4ECC-97F4-1BAA55CC23E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34" name="テキスト ボックス 433">
          <a:extLst>
            <a:ext uri="{FF2B5EF4-FFF2-40B4-BE49-F238E27FC236}">
              <a16:creationId xmlns:a16="http://schemas.microsoft.com/office/drawing/2014/main" id="{8BA98203-6D8D-4C20-B2F2-46F5857012B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35" name="直線コネクタ 434">
          <a:extLst>
            <a:ext uri="{FF2B5EF4-FFF2-40B4-BE49-F238E27FC236}">
              <a16:creationId xmlns:a16="http://schemas.microsoft.com/office/drawing/2014/main" id="{CB60243A-1A71-4B3C-BB1B-85BF7D0A6AA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36" name="テキスト ボックス 435">
          <a:extLst>
            <a:ext uri="{FF2B5EF4-FFF2-40B4-BE49-F238E27FC236}">
              <a16:creationId xmlns:a16="http://schemas.microsoft.com/office/drawing/2014/main" id="{813B985D-AEAA-4CD5-942F-9263BB9EF898}"/>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37" name="直線コネクタ 436">
          <a:extLst>
            <a:ext uri="{FF2B5EF4-FFF2-40B4-BE49-F238E27FC236}">
              <a16:creationId xmlns:a16="http://schemas.microsoft.com/office/drawing/2014/main" id="{883DB71D-B704-4A10-8D96-37AD128E5F8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38" name="テキスト ボックス 437">
          <a:extLst>
            <a:ext uri="{FF2B5EF4-FFF2-40B4-BE49-F238E27FC236}">
              <a16:creationId xmlns:a16="http://schemas.microsoft.com/office/drawing/2014/main" id="{1168DE7F-3A1F-4742-A627-EE4B620C110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39" name="直線コネクタ 438">
          <a:extLst>
            <a:ext uri="{FF2B5EF4-FFF2-40B4-BE49-F238E27FC236}">
              <a16:creationId xmlns:a16="http://schemas.microsoft.com/office/drawing/2014/main" id="{8A73A141-BA74-4A21-A3E2-D0F1DBD3F4C6}"/>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40" name="テキスト ボックス 439">
          <a:extLst>
            <a:ext uri="{FF2B5EF4-FFF2-40B4-BE49-F238E27FC236}">
              <a16:creationId xmlns:a16="http://schemas.microsoft.com/office/drawing/2014/main" id="{BACA0432-27FE-4E84-BC36-F8A1ED4089B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41" name="直線コネクタ 440">
          <a:extLst>
            <a:ext uri="{FF2B5EF4-FFF2-40B4-BE49-F238E27FC236}">
              <a16:creationId xmlns:a16="http://schemas.microsoft.com/office/drawing/2014/main" id="{9F419C3B-68D2-413F-B364-8BADA2D4ACA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42" name="テキスト ボックス 441">
          <a:extLst>
            <a:ext uri="{FF2B5EF4-FFF2-40B4-BE49-F238E27FC236}">
              <a16:creationId xmlns:a16="http://schemas.microsoft.com/office/drawing/2014/main" id="{AD172172-0EB5-4AE8-AB33-42E6D087273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43" name="直線コネクタ 442">
          <a:extLst>
            <a:ext uri="{FF2B5EF4-FFF2-40B4-BE49-F238E27FC236}">
              <a16:creationId xmlns:a16="http://schemas.microsoft.com/office/drawing/2014/main" id="{453A2113-5372-43C2-AC7E-3A36E3E4FFB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44" name="テキスト ボックス 443">
          <a:extLst>
            <a:ext uri="{FF2B5EF4-FFF2-40B4-BE49-F238E27FC236}">
              <a16:creationId xmlns:a16="http://schemas.microsoft.com/office/drawing/2014/main" id="{5AAD4A88-EB1D-4F76-92A2-05E5A359152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45" name="【庁舎】&#10;一人当たり面積グラフ枠">
          <a:extLst>
            <a:ext uri="{FF2B5EF4-FFF2-40B4-BE49-F238E27FC236}">
              <a16:creationId xmlns:a16="http://schemas.microsoft.com/office/drawing/2014/main" id="{6E4A24BE-54A2-43AB-9742-1064048E759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30497</xdr:rowOff>
    </xdr:from>
    <xdr:ext cx="469744" cy="259045"/>
    <xdr:sp macro="" textlink="">
      <xdr:nvSpPr>
        <xdr:cNvPr id="446" name="【庁舎】&#10;一人当たり面積平均値テキスト">
          <a:extLst>
            <a:ext uri="{FF2B5EF4-FFF2-40B4-BE49-F238E27FC236}">
              <a16:creationId xmlns:a16="http://schemas.microsoft.com/office/drawing/2014/main" id="{D2120808-E6AF-4371-A46C-05A8EEEE9BAC}"/>
            </a:ext>
          </a:extLst>
        </xdr:cNvPr>
        <xdr:cNvSpPr txBox="1"/>
      </xdr:nvSpPr>
      <xdr:spPr>
        <a:xfrm>
          <a:off x="22199600" y="18204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447" name="フローチャート: 判断 446">
          <a:extLst>
            <a:ext uri="{FF2B5EF4-FFF2-40B4-BE49-F238E27FC236}">
              <a16:creationId xmlns:a16="http://schemas.microsoft.com/office/drawing/2014/main" id="{580A6C0A-9C78-4480-8303-AAA079A32818}"/>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448" name="フローチャート: 判断 447">
          <a:extLst>
            <a:ext uri="{FF2B5EF4-FFF2-40B4-BE49-F238E27FC236}">
              <a16:creationId xmlns:a16="http://schemas.microsoft.com/office/drawing/2014/main" id="{05375695-010F-463A-B1BF-D22403941AF2}"/>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170197</xdr:rowOff>
    </xdr:from>
    <xdr:ext cx="469744" cy="259045"/>
    <xdr:sp macro="" textlink="">
      <xdr:nvSpPr>
        <xdr:cNvPr id="449" name="n_1aveValue【庁舎】&#10;一人当たり面積">
          <a:extLst>
            <a:ext uri="{FF2B5EF4-FFF2-40B4-BE49-F238E27FC236}">
              <a16:creationId xmlns:a16="http://schemas.microsoft.com/office/drawing/2014/main" id="{86919790-A655-4DE3-A36A-93F4F5E8D81E}"/>
            </a:ext>
          </a:extLst>
        </xdr:cNvPr>
        <xdr:cNvSpPr txBox="1"/>
      </xdr:nvSpPr>
      <xdr:spPr>
        <a:xfrm>
          <a:off x="21075727" y="1834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96520</xdr:rowOff>
    </xdr:from>
    <xdr:to>
      <xdr:col>107</xdr:col>
      <xdr:colOff>101600</xdr:colOff>
      <xdr:row>107</xdr:row>
      <xdr:rowOff>26670</xdr:rowOff>
    </xdr:to>
    <xdr:sp macro="" textlink="">
      <xdr:nvSpPr>
        <xdr:cNvPr id="450" name="フローチャート: 判断 449">
          <a:extLst>
            <a:ext uri="{FF2B5EF4-FFF2-40B4-BE49-F238E27FC236}">
              <a16:creationId xmlns:a16="http://schemas.microsoft.com/office/drawing/2014/main" id="{E17C6B2B-B688-409B-82E4-2CCB8BA6807D}"/>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17797</xdr:rowOff>
    </xdr:from>
    <xdr:ext cx="469744" cy="259045"/>
    <xdr:sp macro="" textlink="">
      <xdr:nvSpPr>
        <xdr:cNvPr id="451" name="n_2aveValue【庁舎】&#10;一人当たり面積">
          <a:extLst>
            <a:ext uri="{FF2B5EF4-FFF2-40B4-BE49-F238E27FC236}">
              <a16:creationId xmlns:a16="http://schemas.microsoft.com/office/drawing/2014/main" id="{E544185F-7C6F-4813-BEAD-CA14DE148AB7}"/>
            </a:ext>
          </a:extLst>
        </xdr:cNvPr>
        <xdr:cNvSpPr txBox="1"/>
      </xdr:nvSpPr>
      <xdr:spPr>
        <a:xfrm>
          <a:off x="20199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114300</xdr:rowOff>
    </xdr:from>
    <xdr:to>
      <xdr:col>102</xdr:col>
      <xdr:colOff>165100</xdr:colOff>
      <xdr:row>107</xdr:row>
      <xdr:rowOff>44450</xdr:rowOff>
    </xdr:to>
    <xdr:sp macro="" textlink="">
      <xdr:nvSpPr>
        <xdr:cNvPr id="452" name="フローチャート: 判断 451">
          <a:extLst>
            <a:ext uri="{FF2B5EF4-FFF2-40B4-BE49-F238E27FC236}">
              <a16:creationId xmlns:a16="http://schemas.microsoft.com/office/drawing/2014/main" id="{280C2FCE-1354-4163-A494-16B2409F7400}"/>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35577</xdr:rowOff>
    </xdr:from>
    <xdr:ext cx="469744" cy="259045"/>
    <xdr:sp macro="" textlink="">
      <xdr:nvSpPr>
        <xdr:cNvPr id="453" name="n_3aveValue【庁舎】&#10;一人当たり面積">
          <a:extLst>
            <a:ext uri="{FF2B5EF4-FFF2-40B4-BE49-F238E27FC236}">
              <a16:creationId xmlns:a16="http://schemas.microsoft.com/office/drawing/2014/main" id="{686634D7-E70F-4B81-AF38-DD3C4D3ED336}"/>
            </a:ext>
          </a:extLst>
        </xdr:cNvPr>
        <xdr:cNvSpPr txBox="1"/>
      </xdr:nvSpPr>
      <xdr:spPr>
        <a:xfrm>
          <a:off x="19310427" y="183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1270</xdr:rowOff>
    </xdr:from>
    <xdr:to>
      <xdr:col>98</xdr:col>
      <xdr:colOff>38100</xdr:colOff>
      <xdr:row>107</xdr:row>
      <xdr:rowOff>102870</xdr:rowOff>
    </xdr:to>
    <xdr:sp macro="" textlink="">
      <xdr:nvSpPr>
        <xdr:cNvPr id="454" name="フローチャート: 判断 453">
          <a:extLst>
            <a:ext uri="{FF2B5EF4-FFF2-40B4-BE49-F238E27FC236}">
              <a16:creationId xmlns:a16="http://schemas.microsoft.com/office/drawing/2014/main" id="{CE4FAC15-954F-4738-86C0-2BA4F0EA3EEA}"/>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107</xdr:row>
      <xdr:rowOff>93997</xdr:rowOff>
    </xdr:from>
    <xdr:ext cx="469744" cy="259045"/>
    <xdr:sp macro="" textlink="">
      <xdr:nvSpPr>
        <xdr:cNvPr id="455" name="n_4aveValue【庁舎】&#10;一人当たり面積">
          <a:extLst>
            <a:ext uri="{FF2B5EF4-FFF2-40B4-BE49-F238E27FC236}">
              <a16:creationId xmlns:a16="http://schemas.microsoft.com/office/drawing/2014/main" id="{55AD9A33-7D97-4BDD-AE78-BDBC551B38BC}"/>
            </a:ext>
          </a:extLst>
        </xdr:cNvPr>
        <xdr:cNvSpPr txBox="1"/>
      </xdr:nvSpPr>
      <xdr:spPr>
        <a:xfrm>
          <a:off x="18421427"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87BF62BA-C15C-4F95-9A90-FF99F74080D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86D83973-92CA-4CA8-9092-7E94566A873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C9A31834-3364-4603-8C65-5DCC9B31463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858D4BC8-A399-4D9D-A432-C929B2E62B2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9A9A1E6C-0F93-4522-9E64-D3C233E1C26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137161</xdr:rowOff>
    </xdr:from>
    <xdr:to>
      <xdr:col>116</xdr:col>
      <xdr:colOff>114300</xdr:colOff>
      <xdr:row>105</xdr:row>
      <xdr:rowOff>67311</xdr:rowOff>
    </xdr:to>
    <xdr:sp macro="" textlink="">
      <xdr:nvSpPr>
        <xdr:cNvPr id="461" name="楕円 460">
          <a:extLst>
            <a:ext uri="{FF2B5EF4-FFF2-40B4-BE49-F238E27FC236}">
              <a16:creationId xmlns:a16="http://schemas.microsoft.com/office/drawing/2014/main" id="{30538F7F-D402-4FAB-96D1-BF2DE6B03B93}"/>
            </a:ext>
          </a:extLst>
        </xdr:cNvPr>
        <xdr:cNvSpPr/>
      </xdr:nvSpPr>
      <xdr:spPr>
        <a:xfrm>
          <a:off x="22110700" y="1796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83838</xdr:rowOff>
    </xdr:from>
    <xdr:ext cx="469744" cy="259045"/>
    <xdr:sp macro="" textlink="">
      <xdr:nvSpPr>
        <xdr:cNvPr id="462" name="【庁舎】&#10;一人当たり面積該当値テキスト">
          <a:extLst>
            <a:ext uri="{FF2B5EF4-FFF2-40B4-BE49-F238E27FC236}">
              <a16:creationId xmlns:a16="http://schemas.microsoft.com/office/drawing/2014/main" id="{4E84DDF8-B8FF-4CC3-A23C-237C61BA39B5}"/>
            </a:ext>
          </a:extLst>
        </xdr:cNvPr>
        <xdr:cNvSpPr txBox="1"/>
      </xdr:nvSpPr>
      <xdr:spPr>
        <a:xfrm>
          <a:off x="22199600" y="177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132080</xdr:rowOff>
    </xdr:from>
    <xdr:to>
      <xdr:col>112</xdr:col>
      <xdr:colOff>38100</xdr:colOff>
      <xdr:row>105</xdr:row>
      <xdr:rowOff>62230</xdr:rowOff>
    </xdr:to>
    <xdr:sp macro="" textlink="">
      <xdr:nvSpPr>
        <xdr:cNvPr id="463" name="楕円 462">
          <a:extLst>
            <a:ext uri="{FF2B5EF4-FFF2-40B4-BE49-F238E27FC236}">
              <a16:creationId xmlns:a16="http://schemas.microsoft.com/office/drawing/2014/main" id="{6DA5CE58-4F59-4477-83B0-7C90F8ECB980}"/>
            </a:ext>
          </a:extLst>
        </xdr:cNvPr>
        <xdr:cNvSpPr/>
      </xdr:nvSpPr>
      <xdr:spPr>
        <a:xfrm>
          <a:off x="21272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11430</xdr:rowOff>
    </xdr:from>
    <xdr:to>
      <xdr:col>116</xdr:col>
      <xdr:colOff>63500</xdr:colOff>
      <xdr:row>105</xdr:row>
      <xdr:rowOff>16511</xdr:rowOff>
    </xdr:to>
    <xdr:cxnSp macro="">
      <xdr:nvCxnSpPr>
        <xdr:cNvPr id="464" name="直線コネクタ 463">
          <a:extLst>
            <a:ext uri="{FF2B5EF4-FFF2-40B4-BE49-F238E27FC236}">
              <a16:creationId xmlns:a16="http://schemas.microsoft.com/office/drawing/2014/main" id="{4BD60E83-34D8-4314-97E1-1F75B6B87701}"/>
            </a:ext>
          </a:extLst>
        </xdr:cNvPr>
        <xdr:cNvCxnSpPr/>
      </xdr:nvCxnSpPr>
      <xdr:spPr>
        <a:xfrm>
          <a:off x="21323300" y="18013680"/>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123189</xdr:rowOff>
    </xdr:from>
    <xdr:to>
      <xdr:col>107</xdr:col>
      <xdr:colOff>101600</xdr:colOff>
      <xdr:row>105</xdr:row>
      <xdr:rowOff>53339</xdr:rowOff>
    </xdr:to>
    <xdr:sp macro="" textlink="">
      <xdr:nvSpPr>
        <xdr:cNvPr id="465" name="楕円 464">
          <a:extLst>
            <a:ext uri="{FF2B5EF4-FFF2-40B4-BE49-F238E27FC236}">
              <a16:creationId xmlns:a16="http://schemas.microsoft.com/office/drawing/2014/main" id="{2EF4D235-DF64-42AA-94AD-48423344D1F9}"/>
            </a:ext>
          </a:extLst>
        </xdr:cNvPr>
        <xdr:cNvSpPr/>
      </xdr:nvSpPr>
      <xdr:spPr>
        <a:xfrm>
          <a:off x="20383500" y="1795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2539</xdr:rowOff>
    </xdr:from>
    <xdr:to>
      <xdr:col>111</xdr:col>
      <xdr:colOff>177800</xdr:colOff>
      <xdr:row>105</xdr:row>
      <xdr:rowOff>11430</xdr:rowOff>
    </xdr:to>
    <xdr:cxnSp macro="">
      <xdr:nvCxnSpPr>
        <xdr:cNvPr id="466" name="直線コネクタ 465">
          <a:extLst>
            <a:ext uri="{FF2B5EF4-FFF2-40B4-BE49-F238E27FC236}">
              <a16:creationId xmlns:a16="http://schemas.microsoft.com/office/drawing/2014/main" id="{399876ED-F2BC-4EB1-A117-725BC9C9BC07}"/>
            </a:ext>
          </a:extLst>
        </xdr:cNvPr>
        <xdr:cNvCxnSpPr/>
      </xdr:nvCxnSpPr>
      <xdr:spPr>
        <a:xfrm>
          <a:off x="20434300" y="18004789"/>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111761</xdr:rowOff>
    </xdr:from>
    <xdr:to>
      <xdr:col>102</xdr:col>
      <xdr:colOff>165100</xdr:colOff>
      <xdr:row>105</xdr:row>
      <xdr:rowOff>41911</xdr:rowOff>
    </xdr:to>
    <xdr:sp macro="" textlink="">
      <xdr:nvSpPr>
        <xdr:cNvPr id="467" name="楕円 466">
          <a:extLst>
            <a:ext uri="{FF2B5EF4-FFF2-40B4-BE49-F238E27FC236}">
              <a16:creationId xmlns:a16="http://schemas.microsoft.com/office/drawing/2014/main" id="{470521D5-5CBA-410E-A3DC-A8A45CF62BF9}"/>
            </a:ext>
          </a:extLst>
        </xdr:cNvPr>
        <xdr:cNvSpPr/>
      </xdr:nvSpPr>
      <xdr:spPr>
        <a:xfrm>
          <a:off x="19494500" y="179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162561</xdr:rowOff>
    </xdr:from>
    <xdr:to>
      <xdr:col>107</xdr:col>
      <xdr:colOff>50800</xdr:colOff>
      <xdr:row>105</xdr:row>
      <xdr:rowOff>2539</xdr:rowOff>
    </xdr:to>
    <xdr:cxnSp macro="">
      <xdr:nvCxnSpPr>
        <xdr:cNvPr id="468" name="直線コネクタ 467">
          <a:extLst>
            <a:ext uri="{FF2B5EF4-FFF2-40B4-BE49-F238E27FC236}">
              <a16:creationId xmlns:a16="http://schemas.microsoft.com/office/drawing/2014/main" id="{AB18EC65-F8C8-49A4-8E88-F71BEF5285A7}"/>
            </a:ext>
          </a:extLst>
        </xdr:cNvPr>
        <xdr:cNvCxnSpPr/>
      </xdr:nvCxnSpPr>
      <xdr:spPr>
        <a:xfrm>
          <a:off x="19545300" y="179933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97789</xdr:rowOff>
    </xdr:from>
    <xdr:to>
      <xdr:col>98</xdr:col>
      <xdr:colOff>38100</xdr:colOff>
      <xdr:row>105</xdr:row>
      <xdr:rowOff>27939</xdr:rowOff>
    </xdr:to>
    <xdr:sp macro="" textlink="">
      <xdr:nvSpPr>
        <xdr:cNvPr id="469" name="楕円 468">
          <a:extLst>
            <a:ext uri="{FF2B5EF4-FFF2-40B4-BE49-F238E27FC236}">
              <a16:creationId xmlns:a16="http://schemas.microsoft.com/office/drawing/2014/main" id="{473363CC-0EA5-48FC-930D-1CD50DE30E25}"/>
            </a:ext>
          </a:extLst>
        </xdr:cNvPr>
        <xdr:cNvSpPr/>
      </xdr:nvSpPr>
      <xdr:spPr>
        <a:xfrm>
          <a:off x="18605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148589</xdr:rowOff>
    </xdr:from>
    <xdr:to>
      <xdr:col>102</xdr:col>
      <xdr:colOff>114300</xdr:colOff>
      <xdr:row>104</xdr:row>
      <xdr:rowOff>162561</xdr:rowOff>
    </xdr:to>
    <xdr:cxnSp macro="">
      <xdr:nvCxnSpPr>
        <xdr:cNvPr id="470" name="直線コネクタ 469">
          <a:extLst>
            <a:ext uri="{FF2B5EF4-FFF2-40B4-BE49-F238E27FC236}">
              <a16:creationId xmlns:a16="http://schemas.microsoft.com/office/drawing/2014/main" id="{229AC7DC-9BC8-46B1-97A2-8C1DC4910B83}"/>
            </a:ext>
          </a:extLst>
        </xdr:cNvPr>
        <xdr:cNvCxnSpPr/>
      </xdr:nvCxnSpPr>
      <xdr:spPr>
        <a:xfrm>
          <a:off x="18656300" y="17979389"/>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78757</xdr:rowOff>
    </xdr:from>
    <xdr:ext cx="469744" cy="259045"/>
    <xdr:sp macro="" textlink="">
      <xdr:nvSpPr>
        <xdr:cNvPr id="471" name="n_1mainValue【庁舎】&#10;一人当たり面積">
          <a:extLst>
            <a:ext uri="{FF2B5EF4-FFF2-40B4-BE49-F238E27FC236}">
              <a16:creationId xmlns:a16="http://schemas.microsoft.com/office/drawing/2014/main" id="{67743F68-EB4E-4D3A-9825-D558939D05D5}"/>
            </a:ext>
          </a:extLst>
        </xdr:cNvPr>
        <xdr:cNvSpPr txBox="1"/>
      </xdr:nvSpPr>
      <xdr:spPr>
        <a:xfrm>
          <a:off x="210757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69866</xdr:rowOff>
    </xdr:from>
    <xdr:ext cx="469744" cy="259045"/>
    <xdr:sp macro="" textlink="">
      <xdr:nvSpPr>
        <xdr:cNvPr id="472" name="n_2mainValue【庁舎】&#10;一人当たり面積">
          <a:extLst>
            <a:ext uri="{FF2B5EF4-FFF2-40B4-BE49-F238E27FC236}">
              <a16:creationId xmlns:a16="http://schemas.microsoft.com/office/drawing/2014/main" id="{93554E2B-0CFD-473D-A9D0-0732CD116BFC}"/>
            </a:ext>
          </a:extLst>
        </xdr:cNvPr>
        <xdr:cNvSpPr txBox="1"/>
      </xdr:nvSpPr>
      <xdr:spPr>
        <a:xfrm>
          <a:off x="20199427" y="177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58438</xdr:rowOff>
    </xdr:from>
    <xdr:ext cx="469744" cy="259045"/>
    <xdr:sp macro="" textlink="">
      <xdr:nvSpPr>
        <xdr:cNvPr id="473" name="n_3mainValue【庁舎】&#10;一人当たり面積">
          <a:extLst>
            <a:ext uri="{FF2B5EF4-FFF2-40B4-BE49-F238E27FC236}">
              <a16:creationId xmlns:a16="http://schemas.microsoft.com/office/drawing/2014/main" id="{8A90A997-1885-452C-A78E-881477294EE3}"/>
            </a:ext>
          </a:extLst>
        </xdr:cNvPr>
        <xdr:cNvSpPr txBox="1"/>
      </xdr:nvSpPr>
      <xdr:spPr>
        <a:xfrm>
          <a:off x="19310427" y="1771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44466</xdr:rowOff>
    </xdr:from>
    <xdr:ext cx="469744" cy="259045"/>
    <xdr:sp macro="" textlink="">
      <xdr:nvSpPr>
        <xdr:cNvPr id="474" name="n_4mainValue【庁舎】&#10;一人当たり面積">
          <a:extLst>
            <a:ext uri="{FF2B5EF4-FFF2-40B4-BE49-F238E27FC236}">
              <a16:creationId xmlns:a16="http://schemas.microsoft.com/office/drawing/2014/main" id="{0287C563-A689-4066-AF46-DED0B9046FBF}"/>
            </a:ext>
          </a:extLst>
        </xdr:cNvPr>
        <xdr:cNvSpPr txBox="1"/>
      </xdr:nvSpPr>
      <xdr:spPr>
        <a:xfrm>
          <a:off x="18421427" y="177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75" name="正方形/長方形 474">
          <a:extLst>
            <a:ext uri="{FF2B5EF4-FFF2-40B4-BE49-F238E27FC236}">
              <a16:creationId xmlns:a16="http://schemas.microsoft.com/office/drawing/2014/main" id="{002AF244-5070-4C6A-B7B9-719A7474388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76" name="正方形/長方形 475">
          <a:extLst>
            <a:ext uri="{FF2B5EF4-FFF2-40B4-BE49-F238E27FC236}">
              <a16:creationId xmlns:a16="http://schemas.microsoft.com/office/drawing/2014/main" id="{E20BB23B-AB1D-4665-921C-D1C15DC7E53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77" name="テキスト ボックス 476">
          <a:extLst>
            <a:ext uri="{FF2B5EF4-FFF2-40B4-BE49-F238E27FC236}">
              <a16:creationId xmlns:a16="http://schemas.microsoft.com/office/drawing/2014/main" id="{557A60AD-B719-4BEB-9116-BFE6AE23D70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体育館プールは総合体育館が該当するが、築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年以上経過しているため有形固定資産減価償却率が</a:t>
          </a:r>
          <a:r>
            <a:rPr kumimoji="1" lang="en-US" altLang="ja-JP" sz="1300">
              <a:latin typeface="ＭＳ Ｐゴシック" panose="020B0600070205080204" pitchFamily="50" charset="-128"/>
              <a:ea typeface="ＭＳ Ｐゴシック" panose="020B0600070205080204" pitchFamily="50" charset="-128"/>
            </a:rPr>
            <a:t>88.0</a:t>
          </a:r>
          <a:r>
            <a:rPr kumimoji="1" lang="ja-JP" altLang="en-US" sz="1300">
              <a:latin typeface="ＭＳ Ｐゴシック" panose="020B0600070205080204" pitchFamily="50" charset="-128"/>
              <a:ea typeface="ＭＳ Ｐゴシック" panose="020B0600070205080204" pitchFamily="50" charset="-128"/>
            </a:rPr>
            <a:t>％と高くなっている。</a:t>
          </a:r>
        </a:p>
        <a:p>
          <a:r>
            <a:rPr kumimoji="1" lang="ja-JP" altLang="en-US" sz="1300">
              <a:latin typeface="ＭＳ Ｐゴシック" panose="020B0600070205080204" pitchFamily="50" charset="-128"/>
              <a:ea typeface="ＭＳ Ｐゴシック" panose="020B0600070205080204" pitchFamily="50" charset="-128"/>
            </a:rPr>
            <a:t>一般廃棄物処理施設、消防施設は加盟する一部事務組合の数値である。廃棄物処理施設については、令和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年度に更新を実施したため、有形固定資産減価償却率が大幅に減少している。</a:t>
          </a:r>
        </a:p>
        <a:p>
          <a:r>
            <a:rPr kumimoji="1" lang="ja-JP" altLang="en-US" sz="1300">
              <a:latin typeface="ＭＳ Ｐゴシック" panose="020B0600070205080204" pitchFamily="50" charset="-128"/>
              <a:ea typeface="ＭＳ Ｐゴシック" panose="020B0600070205080204" pitchFamily="50" charset="-128"/>
            </a:rPr>
            <a:t>庁舎に関しては、類似団体平均より低い状態であるが、長寿命計画を策定しており、今後は設備更新などを適切に実施していく。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沖縄県宜野座村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6,339
6,268
31.31
9,753,123
9,638,527
31,088
2,554,416
3,153,535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村内に中心となる産業がなく、産業規模が小さいことから財政基盤が弱く、類似団体平均を下回っている。村税の徴収率向上対策を中心とする歳入確保に努めるとともに村内施設の運営管理を民間委託するなど歳出を徹底的に見直し財政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28222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0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1411</xdr:rowOff>
    </xdr:from>
    <xdr:to>
      <xdr:col>19</xdr:col>
      <xdr:colOff>133350</xdr:colOff>
      <xdr:row>43</xdr:row>
      <xdr:rowOff>28222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159455</xdr:rowOff>
    </xdr:from>
    <xdr:to>
      <xdr:col>15</xdr:col>
      <xdr:colOff>82550</xdr:colOff>
      <xdr:row>43</xdr:row>
      <xdr:rowOff>1411</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159455</xdr:rowOff>
    </xdr:from>
    <xdr:to>
      <xdr:col>11</xdr:col>
      <xdr:colOff>31750</xdr:colOff>
      <xdr:row>43</xdr:row>
      <xdr:rowOff>1411</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122061</xdr:rowOff>
    </xdr:from>
    <xdr:to>
      <xdr:col>15</xdr:col>
      <xdr:colOff>133350</xdr:colOff>
      <xdr:row>43</xdr:row>
      <xdr:rowOff>52211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36988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108655</xdr:rowOff>
    </xdr:from>
    <xdr:to>
      <xdr:col>11</xdr:col>
      <xdr:colOff>82550</xdr:colOff>
      <xdr:row>43</xdr:row>
      <xdr:rowOff>38805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23582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％増加しているものの類似団体平均を下回っている。一部事務組合への負担金の増等が主な要因となっている。しかし、会計年度任用職員への期末手当の支給や公債費の増等が見込まれて</a:t>
          </a:r>
          <a:endParaRPr lang="ja-JP" altLang="ja-JP" sz="1400">
            <a:effectLst/>
          </a:endParaRPr>
        </a:p>
        <a:p>
          <a:r>
            <a:rPr kumimoji="1" lang="ja-JP" altLang="ja-JP" sz="1100">
              <a:solidFill>
                <a:schemeClr val="dk1"/>
              </a:solidFill>
              <a:effectLst/>
              <a:latin typeface="+mn-lt"/>
              <a:ea typeface="+mn-ea"/>
              <a:cs typeface="+mn-cs"/>
            </a:rPr>
            <a:t>いるため、事業の点検を実施し廃止や縮小等の見直しを進め経常経費の削減を図っていく。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156633</xdr:rowOff>
    </xdr:from>
    <xdr:to>
      <xdr:col>23</xdr:col>
      <xdr:colOff>133350</xdr:colOff>
      <xdr:row>61</xdr:row>
      <xdr:rowOff>34925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272183"/>
          <a:ext cx="8382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40005</xdr:rowOff>
    </xdr:from>
    <xdr:to>
      <xdr:col>19</xdr:col>
      <xdr:colOff>133350</xdr:colOff>
      <xdr:row>59</xdr:row>
      <xdr:rowOff>156633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155555"/>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76006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40005</xdr:rowOff>
    </xdr:from>
    <xdr:to>
      <xdr:col>15</xdr:col>
      <xdr:colOff>82550</xdr:colOff>
      <xdr:row>60</xdr:row>
      <xdr:rowOff>133985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155555"/>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114740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133985</xdr:rowOff>
    </xdr:from>
    <xdr:to>
      <xdr:col>11</xdr:col>
      <xdr:colOff>31750</xdr:colOff>
      <xdr:row>61</xdr:row>
      <xdr:rowOff>115358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420985"/>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155575</xdr:rowOff>
    </xdr:from>
    <xdr:to>
      <xdr:col>23</xdr:col>
      <xdr:colOff>184150</xdr:colOff>
      <xdr:row>61</xdr:row>
      <xdr:rowOff>85725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652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28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105833</xdr:rowOff>
    </xdr:from>
    <xdr:to>
      <xdr:col>19</xdr:col>
      <xdr:colOff>184150</xdr:colOff>
      <xdr:row>60</xdr:row>
      <xdr:rowOff>35983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46160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999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160655</xdr:rowOff>
    </xdr:from>
    <xdr:to>
      <xdr:col>15</xdr:col>
      <xdr:colOff>133350</xdr:colOff>
      <xdr:row>59</xdr:row>
      <xdr:rowOff>90805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100982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83185</xdr:rowOff>
    </xdr:from>
    <xdr:to>
      <xdr:col>11</xdr:col>
      <xdr:colOff>82550</xdr:colOff>
      <xdr:row>61</xdr:row>
      <xdr:rowOff>13335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23512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64558</xdr:rowOff>
    </xdr:from>
    <xdr:to>
      <xdr:col>7</xdr:col>
      <xdr:colOff>31750</xdr:colOff>
      <xdr:row>61</xdr:row>
      <xdr:rowOff>166158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4885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9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[460,262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38,198</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類似団体平均を大きく上回っている。村内各施設の維持管理を直営で運営しているほか、小中学校への学習支援員や特別支援サポーター等、独自の支援を実施しているため人件費や物件費が極めて多くなっている。今後も指定管理や業務委託など実施可能な範囲で委託を進め費用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136117</xdr:rowOff>
    </xdr:from>
    <xdr:to>
      <xdr:col>23</xdr:col>
      <xdr:colOff>133350</xdr:colOff>
      <xdr:row>84</xdr:row>
      <xdr:rowOff>15873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66467"/>
          <a:ext cx="8382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136117</xdr:rowOff>
    </xdr:from>
    <xdr:to>
      <xdr:col>19</xdr:col>
      <xdr:colOff>133350</xdr:colOff>
      <xdr:row>83</xdr:row>
      <xdr:rowOff>139419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366467"/>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139419</xdr:rowOff>
    </xdr:from>
    <xdr:to>
      <xdr:col>15</xdr:col>
      <xdr:colOff>82550</xdr:colOff>
      <xdr:row>83</xdr:row>
      <xdr:rowOff>152895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369769"/>
          <a:ext cx="889000" cy="1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79983</xdr:rowOff>
    </xdr:from>
    <xdr:to>
      <xdr:col>11</xdr:col>
      <xdr:colOff>31750</xdr:colOff>
      <xdr:row>83</xdr:row>
      <xdr:rowOff>152895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10333"/>
          <a:ext cx="889000" cy="7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136523</xdr:rowOff>
    </xdr:from>
    <xdr:to>
      <xdr:col>23</xdr:col>
      <xdr:colOff>184150</xdr:colOff>
      <xdr:row>84</xdr:row>
      <xdr:rowOff>66673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6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108600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3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85317</xdr:rowOff>
    </xdr:from>
    <xdr:to>
      <xdr:col>19</xdr:col>
      <xdr:colOff>184150</xdr:colOff>
      <xdr:row>84</xdr:row>
      <xdr:rowOff>15467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1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244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02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88619</xdr:rowOff>
    </xdr:from>
    <xdr:to>
      <xdr:col>15</xdr:col>
      <xdr:colOff>133350</xdr:colOff>
      <xdr:row>84</xdr:row>
      <xdr:rowOff>18769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1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3546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05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102095</xdr:rowOff>
    </xdr:from>
    <xdr:to>
      <xdr:col>11</xdr:col>
      <xdr:colOff>82550</xdr:colOff>
      <xdr:row>84</xdr:row>
      <xdr:rowOff>32245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3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17022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18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29183</xdr:rowOff>
    </xdr:from>
    <xdr:to>
      <xdr:col>7</xdr:col>
      <xdr:colOff>31750</xdr:colOff>
      <xdr:row>83</xdr:row>
      <xdr:rowOff>130783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5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115560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45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類似団体平均を上回っているが、今後も人事評価制度等により適正化を図っていく。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77712</xdr:rowOff>
    </xdr:from>
    <xdr:to>
      <xdr:col>81</xdr:col>
      <xdr:colOff>44450</xdr:colOff>
      <xdr:row>85</xdr:row>
      <xdr:rowOff>169636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50962"/>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77712</xdr:rowOff>
    </xdr:from>
    <xdr:to>
      <xdr:col>77</xdr:col>
      <xdr:colOff>44450</xdr:colOff>
      <xdr:row>85</xdr:row>
      <xdr:rowOff>169636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50962"/>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113091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4288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44148</xdr:rowOff>
    </xdr:from>
    <xdr:to>
      <xdr:col>68</xdr:col>
      <xdr:colOff>152400</xdr:colOff>
      <xdr:row>86</xdr:row>
      <xdr:rowOff>113091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888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26912</xdr:rowOff>
    </xdr:from>
    <xdr:to>
      <xdr:col>77</xdr:col>
      <xdr:colOff>95250</xdr:colOff>
      <xdr:row>85</xdr:row>
      <xdr:rowOff>128512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62291</xdr:rowOff>
    </xdr:from>
    <xdr:to>
      <xdr:col>68</xdr:col>
      <xdr:colOff>203200</xdr:colOff>
      <xdr:row>86</xdr:row>
      <xdr:rowOff>163891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164798</xdr:rowOff>
    </xdr:from>
    <xdr:to>
      <xdr:col>64</xdr:col>
      <xdr:colOff>152400</xdr:colOff>
      <xdr:row>86</xdr:row>
      <xdr:rowOff>94948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79725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類似団体平均を下回っているが、今後も人事評価制度等により適正化を図っていく。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12150</xdr:rowOff>
    </xdr:from>
    <xdr:to>
      <xdr:col>81</xdr:col>
      <xdr:colOff>44450</xdr:colOff>
      <xdr:row>63</xdr:row>
      <xdr:rowOff>43519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13500"/>
          <a:ext cx="8382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141774</xdr:rowOff>
    </xdr:from>
    <xdr:to>
      <xdr:col>77</xdr:col>
      <xdr:colOff>44450</xdr:colOff>
      <xdr:row>63</xdr:row>
      <xdr:rowOff>12150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71674"/>
          <a:ext cx="889000" cy="4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141774</xdr:rowOff>
    </xdr:from>
    <xdr:to>
      <xdr:col>72</xdr:col>
      <xdr:colOff>203200</xdr:colOff>
      <xdr:row>62</xdr:row>
      <xdr:rowOff>154644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771674"/>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154644</xdr:rowOff>
    </xdr:from>
    <xdr:to>
      <xdr:col>68</xdr:col>
      <xdr:colOff>152400</xdr:colOff>
      <xdr:row>62</xdr:row>
      <xdr:rowOff>157056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784544"/>
          <a:ext cx="889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164169</xdr:rowOff>
    </xdr:from>
    <xdr:to>
      <xdr:col>81</xdr:col>
      <xdr:colOff>95250</xdr:colOff>
      <xdr:row>63</xdr:row>
      <xdr:rowOff>94319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136246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66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132800</xdr:rowOff>
    </xdr:from>
    <xdr:to>
      <xdr:col>77</xdr:col>
      <xdr:colOff>95250</xdr:colOff>
      <xdr:row>63</xdr:row>
      <xdr:rowOff>62950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47727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90974</xdr:rowOff>
    </xdr:from>
    <xdr:to>
      <xdr:col>73</xdr:col>
      <xdr:colOff>44450</xdr:colOff>
      <xdr:row>63</xdr:row>
      <xdr:rowOff>21124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2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5901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0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103844</xdr:rowOff>
    </xdr:from>
    <xdr:to>
      <xdr:col>68</xdr:col>
      <xdr:colOff>203200</xdr:colOff>
      <xdr:row>63</xdr:row>
      <xdr:rowOff>33994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3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18771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2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106256</xdr:rowOff>
    </xdr:from>
    <xdr:to>
      <xdr:col>64</xdr:col>
      <xdr:colOff>152400</xdr:colOff>
      <xdr:row>63</xdr:row>
      <xdr:rowOff>36406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21183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類似団体平均を上回っており、昨年度から</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％増加している。村が抱える様々な課題に対応するため定員を増やしたことが理由となっている。今後は、職員の業務量などを整理し、適正な定員管理に努める。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42418</xdr:rowOff>
    </xdr:from>
    <xdr:to>
      <xdr:col>81</xdr:col>
      <xdr:colOff>44450</xdr:colOff>
      <xdr:row>41</xdr:row>
      <xdr:rowOff>109982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071868"/>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42418</xdr:rowOff>
    </xdr:from>
    <xdr:to>
      <xdr:col>77</xdr:col>
      <xdr:colOff>44450</xdr:colOff>
      <xdr:row>41</xdr:row>
      <xdr:rowOff>52070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0718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71374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815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23114</xdr:rowOff>
    </xdr:from>
    <xdr:to>
      <xdr:col>68</xdr:col>
      <xdr:colOff>152400</xdr:colOff>
      <xdr:row>41</xdr:row>
      <xdr:rowOff>71374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05256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59182</xdr:rowOff>
    </xdr:from>
    <xdr:to>
      <xdr:col>81</xdr:col>
      <xdr:colOff>95250</xdr:colOff>
      <xdr:row>41</xdr:row>
      <xdr:rowOff>160782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31259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6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163068</xdr:rowOff>
    </xdr:from>
    <xdr:to>
      <xdr:col>77</xdr:col>
      <xdr:colOff>95250</xdr:colOff>
      <xdr:row>41</xdr:row>
      <xdr:rowOff>93218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77995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10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20574</xdr:rowOff>
    </xdr:from>
    <xdr:to>
      <xdr:col>68</xdr:col>
      <xdr:colOff>203200</xdr:colOff>
      <xdr:row>41</xdr:row>
      <xdr:rowOff>122174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132351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143764</xdr:rowOff>
    </xdr:from>
    <xdr:to>
      <xdr:col>64</xdr:col>
      <xdr:colOff>152400</xdr:colOff>
      <xdr:row>41</xdr:row>
      <xdr:rowOff>73914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84091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類似団体平均を上回っているが、昨年度から</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％減少している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大型建設事業に係る起債の償還が始まっている</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今後は更に</a:t>
          </a:r>
          <a:r>
            <a:rPr kumimoji="1" lang="ja-JP" altLang="ja-JP" sz="1100">
              <a:solidFill>
                <a:schemeClr val="dk1"/>
              </a:solidFill>
              <a:effectLst/>
              <a:latin typeface="+mn-lt"/>
              <a:ea typeface="+mn-ea"/>
              <a:cs typeface="+mn-cs"/>
            </a:rPr>
            <a:t>一部事務組合の起債が増加</a:t>
          </a:r>
          <a:r>
            <a:rPr kumimoji="1" lang="ja-JP" altLang="en-US" sz="1100">
              <a:solidFill>
                <a:schemeClr val="dk1"/>
              </a:solidFill>
              <a:effectLst/>
              <a:latin typeface="+mn-lt"/>
              <a:ea typeface="+mn-ea"/>
              <a:cs typeface="+mn-cs"/>
            </a:rPr>
            <a:t>する見込みであ</a:t>
          </a:r>
          <a:r>
            <a:rPr kumimoji="1" lang="ja-JP" altLang="ja-JP" sz="1100">
              <a:solidFill>
                <a:schemeClr val="dk1"/>
              </a:solidFill>
              <a:effectLst/>
              <a:latin typeface="+mn-lt"/>
              <a:ea typeface="+mn-ea"/>
              <a:cs typeface="+mn-cs"/>
            </a:rPr>
            <a:t>る。今後も交付税措置のある起債を選択する等、健全な財政運営に努める。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沖縄県宜野座村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6,339
6,268
31.31
9,753,123
9,638,527
31,088
2,554,416
3,153,535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職員の定数増により、人件費が増加したため昨年度より</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％増加しており、類似団体平均を上回っている。今後も業務の見直しや民間委託を進める等、行財政改革の取組を通して人件費の削減に努める。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104140</xdr:rowOff>
    </xdr:from>
    <xdr:to>
      <xdr:col>24</xdr:col>
      <xdr:colOff>25400</xdr:colOff>
      <xdr:row>39</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192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50800</xdr:rowOff>
    </xdr:from>
    <xdr:to>
      <xdr:col>19</xdr:col>
      <xdr:colOff>187325</xdr:colOff>
      <xdr:row>38</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65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50800</xdr:rowOff>
    </xdr:from>
    <xdr:to>
      <xdr:col>15</xdr:col>
      <xdr:colOff>98425</xdr:colOff>
      <xdr:row>39</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659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8890</xdr:rowOff>
    </xdr:from>
    <xdr:to>
      <xdr:col>11</xdr:col>
      <xdr:colOff>9525</xdr:colOff>
      <xdr:row>39</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95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41910</xdr:rowOff>
    </xdr:from>
    <xdr:to>
      <xdr:col>24</xdr:col>
      <xdr:colOff>76200</xdr:colOff>
      <xdr:row>39</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0</xdr:rowOff>
    </xdr:from>
    <xdr:to>
      <xdr:col>15</xdr:col>
      <xdr:colOff>149225</xdr:colOff>
      <xdr:row>38</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129540</xdr:rowOff>
    </xdr:from>
    <xdr:to>
      <xdr:col>11</xdr:col>
      <xdr:colOff>60325</xdr:colOff>
      <xdr:row>39</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57150</xdr:rowOff>
    </xdr:from>
    <xdr:to>
      <xdr:col>6</xdr:col>
      <xdr:colOff>171450</xdr:colOff>
      <xdr:row>39</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物件費については、類似団体平均を上回り昨年度より、</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。今後も事業の必要性を精査しコスト削減に努める。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33274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9306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10414</xdr:rowOff>
    </xdr:from>
    <xdr:to>
      <xdr:col>78</xdr:col>
      <xdr:colOff>69850</xdr:colOff>
      <xdr:row>17</xdr:row>
      <xdr:rowOff>33274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250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10414</xdr:rowOff>
    </xdr:from>
    <xdr:to>
      <xdr:col>73</xdr:col>
      <xdr:colOff>180975</xdr:colOff>
      <xdr:row>17</xdr:row>
      <xdr:rowOff>37846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250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37846</xdr:rowOff>
    </xdr:from>
    <xdr:to>
      <xdr:col>69</xdr:col>
      <xdr:colOff>92075</xdr:colOff>
      <xdr:row>17</xdr:row>
      <xdr:rowOff>88138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524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115587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153924</xdr:rowOff>
    </xdr:from>
    <xdr:to>
      <xdr:col>78</xdr:col>
      <xdr:colOff>120650</xdr:colOff>
      <xdr:row>17</xdr:row>
      <xdr:rowOff>84074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68851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8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131064</xdr:rowOff>
    </xdr:from>
    <xdr:to>
      <xdr:col>74</xdr:col>
      <xdr:colOff>31750</xdr:colOff>
      <xdr:row>17</xdr:row>
      <xdr:rowOff>61214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45991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158496</xdr:rowOff>
    </xdr:from>
    <xdr:to>
      <xdr:col>69</xdr:col>
      <xdr:colOff>142875</xdr:colOff>
      <xdr:row>17</xdr:row>
      <xdr:rowOff>88646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37338</xdr:rowOff>
    </xdr:from>
    <xdr:to>
      <xdr:col>65</xdr:col>
      <xdr:colOff>53975</xdr:colOff>
      <xdr:row>17</xdr:row>
      <xdr:rowOff>138938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123715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類似団体平均より高い状態で</a:t>
          </a:r>
          <a:r>
            <a:rPr kumimoji="1" lang="ja-JP" altLang="en-US" sz="1100">
              <a:solidFill>
                <a:schemeClr val="dk1"/>
              </a:solidFill>
              <a:effectLst/>
              <a:latin typeface="+mn-lt"/>
              <a:ea typeface="+mn-ea"/>
              <a:cs typeface="+mn-cs"/>
            </a:rPr>
            <a:t>近年増加傾向</a:t>
          </a:r>
          <a:r>
            <a:rPr kumimoji="1" lang="ja-JP" altLang="ja-JP" sz="1100">
              <a:solidFill>
                <a:schemeClr val="dk1"/>
              </a:solidFill>
              <a:effectLst/>
              <a:latin typeface="+mn-lt"/>
              <a:ea typeface="+mn-ea"/>
              <a:cs typeface="+mn-cs"/>
            </a:rPr>
            <a:t>である。障害福祉関連事業費の増加に加えて、施設型給付費や児童手当などの増が主な要因となっている。今後も住民サービスの低下のないように事務事業の効率化を図っていく。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956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165100</xdr:rowOff>
    </xdr:from>
    <xdr:to>
      <xdr:col>19</xdr:col>
      <xdr:colOff>187325</xdr:colOff>
      <xdr:row>58</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93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165100</xdr:rowOff>
    </xdr:from>
    <xdr:to>
      <xdr:col>15</xdr:col>
      <xdr:colOff>98425</xdr:colOff>
      <xdr:row>57</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937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127000</xdr:rowOff>
    </xdr:from>
    <xdr:to>
      <xdr:col>11</xdr:col>
      <xdr:colOff>9525</xdr:colOff>
      <xdr:row>57</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899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114300</xdr:rowOff>
    </xdr:from>
    <xdr:to>
      <xdr:col>15</xdr:col>
      <xdr:colOff>149225</xdr:colOff>
      <xdr:row>58</xdr:row>
      <xdr:rowOff>44450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114300</xdr:rowOff>
    </xdr:from>
    <xdr:to>
      <xdr:col>11</xdr:col>
      <xdr:colOff>60325</xdr:colOff>
      <xdr:row>58</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その他に係る経常収支比率は類似団体平均を大きく下回り、昨年度より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％増加し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下水道事業特別会計</a:t>
          </a:r>
          <a:r>
            <a:rPr kumimoji="1" lang="ja-JP" altLang="ja-JP" sz="1100">
              <a:solidFill>
                <a:schemeClr val="dk1"/>
              </a:solidFill>
              <a:effectLst/>
              <a:latin typeface="+mn-lt"/>
              <a:ea typeface="+mn-ea"/>
              <a:cs typeface="+mn-cs"/>
            </a:rPr>
            <a:t>への繰出金が増加していることが主な要因となっている。</a:t>
          </a:r>
          <a:endParaRPr lang="ja-JP" altLang="ja-JP" sz="1400">
            <a:effectLst/>
          </a:endParaRPr>
        </a:p>
        <a:p>
          <a:r>
            <a:rPr kumimoji="1" lang="ja-JP" altLang="en-US" sz="1100">
              <a:solidFill>
                <a:schemeClr val="dk1"/>
              </a:solidFill>
              <a:effectLst/>
              <a:latin typeface="+mn-lt"/>
              <a:ea typeface="+mn-ea"/>
              <a:cs typeface="+mn-cs"/>
            </a:rPr>
            <a:t>管路老朽化対策等により、</a:t>
          </a:r>
          <a:r>
            <a:rPr kumimoji="1" lang="ja-JP" altLang="ja-JP" sz="1100">
              <a:solidFill>
                <a:schemeClr val="dk1"/>
              </a:solidFill>
              <a:effectLst/>
              <a:latin typeface="+mn-lt"/>
              <a:ea typeface="+mn-ea"/>
              <a:cs typeface="+mn-cs"/>
            </a:rPr>
            <a:t>今後も増加見込みであるが、応益負担の原則に基づく適切な料金や保険料の見直しを実施し、普通会計の負担を減らしていく。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138430</xdr:rowOff>
    </xdr:from>
    <xdr:to>
      <xdr:col>82</xdr:col>
      <xdr:colOff>107950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2252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92710</xdr:rowOff>
    </xdr:from>
    <xdr:to>
      <xdr:col>78</xdr:col>
      <xdr:colOff>69850</xdr:colOff>
      <xdr:row>53</xdr:row>
      <xdr:rowOff>138430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179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92710</xdr:rowOff>
    </xdr:from>
    <xdr:to>
      <xdr:col>73</xdr:col>
      <xdr:colOff>180975</xdr:colOff>
      <xdr:row>54</xdr:row>
      <xdr:rowOff>58420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1795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146050</xdr:rowOff>
    </xdr:from>
    <xdr:to>
      <xdr:col>69</xdr:col>
      <xdr:colOff>92075</xdr:colOff>
      <xdr:row>54</xdr:row>
      <xdr:rowOff>58420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2329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xdr:rowOff>
    </xdr:from>
    <xdr:to>
      <xdr:col>82</xdr:col>
      <xdr:colOff>158750</xdr:colOff>
      <xdr:row>54</xdr:row>
      <xdr:rowOff>109220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24147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87630</xdr:rowOff>
    </xdr:from>
    <xdr:to>
      <xdr:col>78</xdr:col>
      <xdr:colOff>120650</xdr:colOff>
      <xdr:row>54</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27957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894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41910</xdr:rowOff>
    </xdr:from>
    <xdr:to>
      <xdr:col>74</xdr:col>
      <xdr:colOff>31750</xdr:colOff>
      <xdr:row>53</xdr:row>
      <xdr:rowOff>143510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1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153687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88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xdr:rowOff>
    </xdr:from>
    <xdr:to>
      <xdr:col>69</xdr:col>
      <xdr:colOff>142875</xdr:colOff>
      <xdr:row>54</xdr:row>
      <xdr:rowOff>109220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119397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95250</xdr:rowOff>
    </xdr:from>
    <xdr:to>
      <xdr:col>65</xdr:col>
      <xdr:colOff>53975</xdr:colOff>
      <xdr:row>54</xdr:row>
      <xdr:rowOff>25400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類似団体平均を上回り、昨年度より</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％増加し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村単独補助金等の見直しを行い、適切な支出に努める。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88138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4949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37</xdr:row>
      <xdr:rowOff>5842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946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122428</xdr:rowOff>
    </xdr:from>
    <xdr:to>
      <xdr:col>73</xdr:col>
      <xdr:colOff>180975</xdr:colOff>
      <xdr:row>37</xdr:row>
      <xdr:rowOff>14986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946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92710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5863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53865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22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となり、依然として類似団体平均を下回って</a:t>
          </a:r>
          <a:r>
            <a:rPr kumimoji="1" lang="ja-JP" altLang="en-US" sz="1100">
              <a:solidFill>
                <a:schemeClr val="dk1"/>
              </a:solidFill>
              <a:effectLst/>
              <a:latin typeface="+mn-lt"/>
              <a:ea typeface="+mn-ea"/>
              <a:cs typeface="+mn-cs"/>
            </a:rPr>
            <a:t>おり、今後も</a:t>
          </a:r>
          <a:r>
            <a:rPr kumimoji="1" lang="ja-JP" altLang="ja-JP" sz="1100">
              <a:solidFill>
                <a:schemeClr val="dk1"/>
              </a:solidFill>
              <a:effectLst/>
              <a:latin typeface="+mn-lt"/>
              <a:ea typeface="+mn-ea"/>
              <a:cs typeface="+mn-cs"/>
            </a:rPr>
            <a:t>多額の借入を予定していることから、増加する見込みである。今後とも高補助率の事業を活用し財政を圧迫することのないよう計画を進めていく。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75</xdr:row>
      <xdr:rowOff>1270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814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74</xdr:row>
      <xdr:rowOff>134620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814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134620</xdr:rowOff>
    </xdr:from>
    <xdr:to>
      <xdr:col>15</xdr:col>
      <xdr:colOff>98425</xdr:colOff>
      <xdr:row>75</xdr:row>
      <xdr:rowOff>5080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8219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5080</xdr:rowOff>
    </xdr:from>
    <xdr:to>
      <xdr:col>11</xdr:col>
      <xdr:colOff>9525</xdr:colOff>
      <xdr:row>75</xdr:row>
      <xdr:rowOff>43180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863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121920</xdr:rowOff>
    </xdr:from>
    <xdr:to>
      <xdr:col>24</xdr:col>
      <xdr:colOff>76200</xdr:colOff>
      <xdr:row>75</xdr:row>
      <xdr:rowOff>52070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138447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76200</xdr:rowOff>
    </xdr:from>
    <xdr:to>
      <xdr:col>20</xdr:col>
      <xdr:colOff>38100</xdr:colOff>
      <xdr:row>75</xdr:row>
      <xdr:rowOff>6350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83820</xdr:rowOff>
    </xdr:from>
    <xdr:to>
      <xdr:col>15</xdr:col>
      <xdr:colOff>149225</xdr:colOff>
      <xdr:row>75</xdr:row>
      <xdr:rowOff>13970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24147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125730</xdr:rowOff>
    </xdr:from>
    <xdr:to>
      <xdr:col>11</xdr:col>
      <xdr:colOff>60325</xdr:colOff>
      <xdr:row>75</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66057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163830</xdr:rowOff>
    </xdr:from>
    <xdr:to>
      <xdr:col>6</xdr:col>
      <xdr:colOff>171450</xdr:colOff>
      <xdr:row>75</xdr:row>
      <xdr:rowOff>93980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104157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類似団体平均を下回っているが、昨年度より</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％増加している。今後も行財政改革の取組を通じて行政の効率化、財政健全化を図る。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31750</xdr:rowOff>
    </xdr:from>
    <xdr:to>
      <xdr:col>82</xdr:col>
      <xdr:colOff>107950</xdr:colOff>
      <xdr:row>78</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33400"/>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85089</xdr:rowOff>
    </xdr:from>
    <xdr:to>
      <xdr:col>78</xdr:col>
      <xdr:colOff>69850</xdr:colOff>
      <xdr:row>77</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1528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85089</xdr:rowOff>
    </xdr:from>
    <xdr:to>
      <xdr:col>73</xdr:col>
      <xdr:colOff>180975</xdr:colOff>
      <xdr:row>77</xdr:row>
      <xdr:rowOff>123189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115289"/>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17797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123189</xdr:rowOff>
    </xdr:from>
    <xdr:to>
      <xdr:col>69</xdr:col>
      <xdr:colOff>92075</xdr:colOff>
      <xdr:row>78</xdr:row>
      <xdr:rowOff>58420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3248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144780</xdr:rowOff>
    </xdr:from>
    <xdr:to>
      <xdr:col>82</xdr:col>
      <xdr:colOff>158750</xdr:colOff>
      <xdr:row>78</xdr:row>
      <xdr:rowOff>74930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116857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152400</xdr:rowOff>
    </xdr:from>
    <xdr:to>
      <xdr:col>78</xdr:col>
      <xdr:colOff>120650</xdr:colOff>
      <xdr:row>77</xdr:row>
      <xdr:rowOff>82550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34289</xdr:rowOff>
    </xdr:from>
    <xdr:to>
      <xdr:col>74</xdr:col>
      <xdr:colOff>31750</xdr:colOff>
      <xdr:row>76</xdr:row>
      <xdr:rowOff>135889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146067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72389</xdr:rowOff>
    </xdr:from>
    <xdr:to>
      <xdr:col>69</xdr:col>
      <xdr:colOff>142875</xdr:colOff>
      <xdr:row>78</xdr:row>
      <xdr:rowOff>2539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12716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119397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沖縄県宜野座村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34295</xdr:rowOff>
    </xdr:from>
    <xdr:to>
      <xdr:col>29</xdr:col>
      <xdr:colOff>127000</xdr:colOff>
      <xdr:row>15</xdr:row>
      <xdr:rowOff>104475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53670"/>
          <a:ext cx="647700" cy="70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104475</xdr:rowOff>
    </xdr:from>
    <xdr:to>
      <xdr:col>26</xdr:col>
      <xdr:colOff>50800</xdr:colOff>
      <xdr:row>15</xdr:row>
      <xdr:rowOff>119357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23850"/>
          <a:ext cx="698500" cy="14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119357</xdr:rowOff>
    </xdr:from>
    <xdr:to>
      <xdr:col>22</xdr:col>
      <xdr:colOff>114300</xdr:colOff>
      <xdr:row>15</xdr:row>
      <xdr:rowOff>146401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38732"/>
          <a:ext cx="698500" cy="27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146401</xdr:rowOff>
    </xdr:from>
    <xdr:to>
      <xdr:col>18</xdr:col>
      <xdr:colOff>177800</xdr:colOff>
      <xdr:row>16</xdr:row>
      <xdr:rowOff>4539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65776"/>
          <a:ext cx="698500" cy="29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154945</xdr:rowOff>
    </xdr:from>
    <xdr:to>
      <xdr:col>29</xdr:col>
      <xdr:colOff>177800</xdr:colOff>
      <xdr:row>15</xdr:row>
      <xdr:rowOff>85095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02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4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53675</xdr:rowOff>
    </xdr:from>
    <xdr:to>
      <xdr:col>26</xdr:col>
      <xdr:colOff>101600</xdr:colOff>
      <xdr:row>15</xdr:row>
      <xdr:rowOff>155275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73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165452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4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68557</xdr:rowOff>
    </xdr:from>
    <xdr:to>
      <xdr:col>22</xdr:col>
      <xdr:colOff>165100</xdr:colOff>
      <xdr:row>15</xdr:row>
      <xdr:rowOff>170157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87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8884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95601</xdr:rowOff>
    </xdr:from>
    <xdr:to>
      <xdr:col>19</xdr:col>
      <xdr:colOff>38100</xdr:colOff>
      <xdr:row>16</xdr:row>
      <xdr:rowOff>25751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14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35928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8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125189</xdr:rowOff>
    </xdr:from>
    <xdr:to>
      <xdr:col>15</xdr:col>
      <xdr:colOff>101600</xdr:colOff>
      <xdr:row>16</xdr:row>
      <xdr:rowOff>55339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44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65516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1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23983</xdr:rowOff>
    </xdr:from>
    <xdr:to>
      <xdr:col>29</xdr:col>
      <xdr:colOff>127000</xdr:colOff>
      <xdr:row>36</xdr:row>
      <xdr:rowOff>125612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977233"/>
          <a:ext cx="647700" cy="101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8760</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62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125612</xdr:rowOff>
    </xdr:from>
    <xdr:to>
      <xdr:col>26</xdr:col>
      <xdr:colOff>50800</xdr:colOff>
      <xdr:row>36</xdr:row>
      <xdr:rowOff>156652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078862"/>
          <a:ext cx="698500" cy="31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156652</xdr:rowOff>
    </xdr:from>
    <xdr:to>
      <xdr:col>22</xdr:col>
      <xdr:colOff>114300</xdr:colOff>
      <xdr:row>37</xdr:row>
      <xdr:rowOff>15672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109902"/>
          <a:ext cx="698500" cy="30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1156</xdr:rowOff>
    </xdr:from>
    <xdr:to>
      <xdr:col>18</xdr:col>
      <xdr:colOff>177800</xdr:colOff>
      <xdr:row>37</xdr:row>
      <xdr:rowOff>15672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125856"/>
          <a:ext cx="698500" cy="14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316083</xdr:rowOff>
    </xdr:from>
    <xdr:to>
      <xdr:col>29</xdr:col>
      <xdr:colOff>177800</xdr:colOff>
      <xdr:row>36</xdr:row>
      <xdr:rowOff>74783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26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161160</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71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74812</xdr:rowOff>
    </xdr:from>
    <xdr:to>
      <xdr:col>26</xdr:col>
      <xdr:colOff>101600</xdr:colOff>
      <xdr:row>37</xdr:row>
      <xdr:rowOff>4962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28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161189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14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105852</xdr:rowOff>
    </xdr:from>
    <xdr:to>
      <xdr:col>22</xdr:col>
      <xdr:colOff>165100</xdr:colOff>
      <xdr:row>37</xdr:row>
      <xdr:rowOff>36002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59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20779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4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136322</xdr:rowOff>
    </xdr:from>
    <xdr:to>
      <xdr:col>19</xdr:col>
      <xdr:colOff>38100</xdr:colOff>
      <xdr:row>37</xdr:row>
      <xdr:rowOff>66472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89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51249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7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121806</xdr:rowOff>
    </xdr:from>
    <xdr:to>
      <xdr:col>15</xdr:col>
      <xdr:colOff>101600</xdr:colOff>
      <xdr:row>37</xdr:row>
      <xdr:rowOff>51956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75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36733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6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沖縄県宜野座村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6,339
6,268
31.31
9,753,123
9,638,527
31,088
2,554,416
3,153,535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76408</xdr:rowOff>
    </xdr:from>
    <xdr:to>
      <xdr:col>24</xdr:col>
      <xdr:colOff>63500</xdr:colOff>
      <xdr:row>32</xdr:row>
      <xdr:rowOff>151549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62808"/>
          <a:ext cx="838200" cy="7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151549</xdr:rowOff>
    </xdr:from>
    <xdr:to>
      <xdr:col>19</xdr:col>
      <xdr:colOff>177800</xdr:colOff>
      <xdr:row>32</xdr:row>
      <xdr:rowOff>169700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37949"/>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169700</xdr:rowOff>
    </xdr:from>
    <xdr:to>
      <xdr:col>15</xdr:col>
      <xdr:colOff>50800</xdr:colOff>
      <xdr:row>33</xdr:row>
      <xdr:rowOff>16820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56100"/>
          <a:ext cx="889000" cy="1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16820</xdr:rowOff>
    </xdr:from>
    <xdr:to>
      <xdr:col>10</xdr:col>
      <xdr:colOff>114300</xdr:colOff>
      <xdr:row>33</xdr:row>
      <xdr:rowOff>73818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74670"/>
          <a:ext cx="889000" cy="5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25608</xdr:rowOff>
    </xdr:from>
    <xdr:to>
      <xdr:col>24</xdr:col>
      <xdr:colOff>114300</xdr:colOff>
      <xdr:row>32</xdr:row>
      <xdr:rowOff>127208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48485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6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100749</xdr:rowOff>
    </xdr:from>
    <xdr:to>
      <xdr:col>20</xdr:col>
      <xdr:colOff>38100</xdr:colOff>
      <xdr:row>33</xdr:row>
      <xdr:rowOff>30899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8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47426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6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118900</xdr:rowOff>
    </xdr:from>
    <xdr:to>
      <xdr:col>15</xdr:col>
      <xdr:colOff>101600</xdr:colOff>
      <xdr:row>33</xdr:row>
      <xdr:rowOff>49050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0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65577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8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137470</xdr:rowOff>
    </xdr:from>
    <xdr:to>
      <xdr:col>10</xdr:col>
      <xdr:colOff>165100</xdr:colOff>
      <xdr:row>33</xdr:row>
      <xdr:rowOff>67620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2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84147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9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23018</xdr:rowOff>
    </xdr:from>
    <xdr:to>
      <xdr:col>6</xdr:col>
      <xdr:colOff>38100</xdr:colOff>
      <xdr:row>33</xdr:row>
      <xdr:rowOff>124618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8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141145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56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43802</xdr:rowOff>
    </xdr:from>
    <xdr:to>
      <xdr:col>24</xdr:col>
      <xdr:colOff>63500</xdr:colOff>
      <xdr:row>57</xdr:row>
      <xdr:rowOff>77472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16452"/>
          <a:ext cx="838200" cy="3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122800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95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68748</xdr:rowOff>
    </xdr:from>
    <xdr:to>
      <xdr:col>19</xdr:col>
      <xdr:colOff>177800</xdr:colOff>
      <xdr:row>57</xdr:row>
      <xdr:rowOff>77472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841398"/>
          <a:ext cx="889000" cy="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68939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48763</xdr:rowOff>
    </xdr:from>
    <xdr:to>
      <xdr:col>15</xdr:col>
      <xdr:colOff>50800</xdr:colOff>
      <xdr:row>57</xdr:row>
      <xdr:rowOff>68748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9821413"/>
          <a:ext cx="889000" cy="1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48763</xdr:rowOff>
    </xdr:from>
    <xdr:to>
      <xdr:col>10</xdr:col>
      <xdr:colOff>114300</xdr:colOff>
      <xdr:row>57</xdr:row>
      <xdr:rowOff>119359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21413"/>
          <a:ext cx="889000" cy="7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100272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0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104925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4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164452</xdr:rowOff>
    </xdr:from>
    <xdr:to>
      <xdr:col>24</xdr:col>
      <xdr:colOff>114300</xdr:colOff>
      <xdr:row>57</xdr:row>
      <xdr:rowOff>94602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6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15879</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1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26672</xdr:rowOff>
    </xdr:from>
    <xdr:to>
      <xdr:col>20</xdr:col>
      <xdr:colOff>38100</xdr:colOff>
      <xdr:row>57</xdr:row>
      <xdr:rowOff>128272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9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144799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57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17948</xdr:rowOff>
    </xdr:from>
    <xdr:to>
      <xdr:col>15</xdr:col>
      <xdr:colOff>101600</xdr:colOff>
      <xdr:row>57</xdr:row>
      <xdr:rowOff>119548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9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136075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56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169413</xdr:rowOff>
    </xdr:from>
    <xdr:to>
      <xdr:col>10</xdr:col>
      <xdr:colOff>165100</xdr:colOff>
      <xdr:row>57</xdr:row>
      <xdr:rowOff>99563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7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116090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54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68559</xdr:rowOff>
    </xdr:from>
    <xdr:to>
      <xdr:col>6</xdr:col>
      <xdr:colOff>38100</xdr:colOff>
      <xdr:row>57</xdr:row>
      <xdr:rowOff>170159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4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15236</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16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121831</xdr:rowOff>
    </xdr:from>
    <xdr:to>
      <xdr:col>24</xdr:col>
      <xdr:colOff>63500</xdr:colOff>
      <xdr:row>77</xdr:row>
      <xdr:rowOff>128556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152031"/>
          <a:ext cx="838200" cy="17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72813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74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128556</xdr:rowOff>
    </xdr:from>
    <xdr:to>
      <xdr:col>19</xdr:col>
      <xdr:colOff>177800</xdr:colOff>
      <xdr:row>77</xdr:row>
      <xdr:rowOff>150749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30206"/>
          <a:ext cx="889000" cy="2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112040</xdr:rowOff>
    </xdr:from>
    <xdr:to>
      <xdr:col>15</xdr:col>
      <xdr:colOff>50800</xdr:colOff>
      <xdr:row>77</xdr:row>
      <xdr:rowOff>150749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313690"/>
          <a:ext cx="889000" cy="3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37304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112040</xdr:rowOff>
    </xdr:from>
    <xdr:to>
      <xdr:col>10</xdr:col>
      <xdr:colOff>114300</xdr:colOff>
      <xdr:row>77</xdr:row>
      <xdr:rowOff>161474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13690"/>
          <a:ext cx="889000" cy="4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62050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71031</xdr:rowOff>
    </xdr:from>
    <xdr:to>
      <xdr:col>24</xdr:col>
      <xdr:colOff>114300</xdr:colOff>
      <xdr:row>77</xdr:row>
      <xdr:rowOff>1181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10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93908</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95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77756</xdr:rowOff>
    </xdr:from>
    <xdr:to>
      <xdr:col>20</xdr:col>
      <xdr:colOff>38100</xdr:colOff>
      <xdr:row>78</xdr:row>
      <xdr:rowOff>7906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24433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5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99949</xdr:rowOff>
    </xdr:from>
    <xdr:to>
      <xdr:col>15</xdr:col>
      <xdr:colOff>101600</xdr:colOff>
      <xdr:row>78</xdr:row>
      <xdr:rowOff>30099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46626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61240</xdr:rowOff>
    </xdr:from>
    <xdr:to>
      <xdr:col>10</xdr:col>
      <xdr:colOff>165100</xdr:colOff>
      <xdr:row>77</xdr:row>
      <xdr:rowOff>162840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6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7917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110674</xdr:rowOff>
    </xdr:from>
    <xdr:to>
      <xdr:col>6</xdr:col>
      <xdr:colOff>38100</xdr:colOff>
      <xdr:row>78</xdr:row>
      <xdr:rowOff>40824</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57351</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8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19163</xdr:rowOff>
    </xdr:from>
    <xdr:to>
      <xdr:col>24</xdr:col>
      <xdr:colOff>63500</xdr:colOff>
      <xdr:row>93</xdr:row>
      <xdr:rowOff>49056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5964013"/>
          <a:ext cx="838200" cy="2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52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74631</xdr:rowOff>
    </xdr:from>
    <xdr:to>
      <xdr:col>19</xdr:col>
      <xdr:colOff>177800</xdr:colOff>
      <xdr:row>93</xdr:row>
      <xdr:rowOff>19163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5848031"/>
          <a:ext cx="889000" cy="1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74631</xdr:rowOff>
    </xdr:from>
    <xdr:to>
      <xdr:col>15</xdr:col>
      <xdr:colOff>50800</xdr:colOff>
      <xdr:row>94</xdr:row>
      <xdr:rowOff>54843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5848031"/>
          <a:ext cx="889000" cy="3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54843</xdr:rowOff>
    </xdr:from>
    <xdr:to>
      <xdr:col>10</xdr:col>
      <xdr:colOff>114300</xdr:colOff>
      <xdr:row>95</xdr:row>
      <xdr:rowOff>6499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171143"/>
          <a:ext cx="889000" cy="12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7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167729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169706</xdr:rowOff>
    </xdr:from>
    <xdr:to>
      <xdr:col>24</xdr:col>
      <xdr:colOff>114300</xdr:colOff>
      <xdr:row>93</xdr:row>
      <xdr:rowOff>99856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21133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9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139813</xdr:rowOff>
    </xdr:from>
    <xdr:to>
      <xdr:col>20</xdr:col>
      <xdr:colOff>38100</xdr:colOff>
      <xdr:row>93</xdr:row>
      <xdr:rowOff>69963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91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86490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68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23831</xdr:rowOff>
    </xdr:from>
    <xdr:to>
      <xdr:col>15</xdr:col>
      <xdr:colOff>101600</xdr:colOff>
      <xdr:row>92</xdr:row>
      <xdr:rowOff>125431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79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141958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572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4043</xdr:rowOff>
    </xdr:from>
    <xdr:to>
      <xdr:col>10</xdr:col>
      <xdr:colOff>165100</xdr:colOff>
      <xdr:row>94</xdr:row>
      <xdr:rowOff>105643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2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122170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89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127149</xdr:rowOff>
    </xdr:from>
    <xdr:to>
      <xdr:col>6</xdr:col>
      <xdr:colOff>38100</xdr:colOff>
      <xdr:row>95</xdr:row>
      <xdr:rowOff>57299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4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73826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01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79405</xdr:rowOff>
    </xdr:from>
    <xdr:to>
      <xdr:col>55</xdr:col>
      <xdr:colOff>0</xdr:colOff>
      <xdr:row>33</xdr:row>
      <xdr:rowOff>128939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737255"/>
          <a:ext cx="838200" cy="4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96573</xdr:rowOff>
    </xdr:from>
    <xdr:to>
      <xdr:col>50</xdr:col>
      <xdr:colOff>114300</xdr:colOff>
      <xdr:row>33</xdr:row>
      <xdr:rowOff>79405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582973"/>
          <a:ext cx="889000" cy="15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146391</xdr:rowOff>
    </xdr:from>
    <xdr:to>
      <xdr:col>45</xdr:col>
      <xdr:colOff>177800</xdr:colOff>
      <xdr:row>32</xdr:row>
      <xdr:rowOff>96573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461341"/>
          <a:ext cx="889000" cy="12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146391</xdr:rowOff>
    </xdr:from>
    <xdr:to>
      <xdr:col>41</xdr:col>
      <xdr:colOff>50800</xdr:colOff>
      <xdr:row>33</xdr:row>
      <xdr:rowOff>143462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461341"/>
          <a:ext cx="889000" cy="33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60926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110215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78139</xdr:rowOff>
    </xdr:from>
    <xdr:to>
      <xdr:col>55</xdr:col>
      <xdr:colOff>50800</xdr:colOff>
      <xdr:row>34</xdr:row>
      <xdr:rowOff>8289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7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101016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587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28605</xdr:rowOff>
    </xdr:from>
    <xdr:to>
      <xdr:col>50</xdr:col>
      <xdr:colOff>165100</xdr:colOff>
      <xdr:row>33</xdr:row>
      <xdr:rowOff>130205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68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146732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46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45773</xdr:rowOff>
    </xdr:from>
    <xdr:to>
      <xdr:col>46</xdr:col>
      <xdr:colOff>38100</xdr:colOff>
      <xdr:row>32</xdr:row>
      <xdr:rowOff>147373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53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163900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30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95591</xdr:rowOff>
    </xdr:from>
    <xdr:to>
      <xdr:col>41</xdr:col>
      <xdr:colOff>101600</xdr:colOff>
      <xdr:row>32</xdr:row>
      <xdr:rowOff>25741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41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42268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18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92662</xdr:rowOff>
    </xdr:from>
    <xdr:to>
      <xdr:col>36</xdr:col>
      <xdr:colOff>165100</xdr:colOff>
      <xdr:row>34</xdr:row>
      <xdr:rowOff>22812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5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39339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52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149863</xdr:rowOff>
    </xdr:from>
    <xdr:to>
      <xdr:col>55</xdr:col>
      <xdr:colOff>0</xdr:colOff>
      <xdr:row>58</xdr:row>
      <xdr:rowOff>20359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22513"/>
          <a:ext cx="838200" cy="4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35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153891</xdr:rowOff>
    </xdr:from>
    <xdr:to>
      <xdr:col>50</xdr:col>
      <xdr:colOff>114300</xdr:colOff>
      <xdr:row>58</xdr:row>
      <xdr:rowOff>20359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26541"/>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153891</xdr:rowOff>
    </xdr:from>
    <xdr:to>
      <xdr:col>45</xdr:col>
      <xdr:colOff>177800</xdr:colOff>
      <xdr:row>58</xdr:row>
      <xdr:rowOff>3561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26541"/>
          <a:ext cx="889000" cy="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3561</xdr:rowOff>
    </xdr:from>
    <xdr:to>
      <xdr:col>41</xdr:col>
      <xdr:colOff>50800</xdr:colOff>
      <xdr:row>58</xdr:row>
      <xdr:rowOff>54760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47661"/>
          <a:ext cx="889000" cy="5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115270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5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99063</xdr:rowOff>
    </xdr:from>
    <xdr:to>
      <xdr:col>55</xdr:col>
      <xdr:colOff>50800</xdr:colOff>
      <xdr:row>58</xdr:row>
      <xdr:rowOff>29213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7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121940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2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141009</xdr:rowOff>
    </xdr:from>
    <xdr:to>
      <xdr:col>50</xdr:col>
      <xdr:colOff>165100</xdr:colOff>
      <xdr:row>58</xdr:row>
      <xdr:rowOff>71159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1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87686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8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103091</xdr:rowOff>
    </xdr:from>
    <xdr:to>
      <xdr:col>46</xdr:col>
      <xdr:colOff>38100</xdr:colOff>
      <xdr:row>58</xdr:row>
      <xdr:rowOff>33241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7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49768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5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124211</xdr:rowOff>
    </xdr:from>
    <xdr:to>
      <xdr:col>41</xdr:col>
      <xdr:colOff>101600</xdr:colOff>
      <xdr:row>58</xdr:row>
      <xdr:rowOff>54361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9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70888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7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3960</xdr:rowOff>
    </xdr:from>
    <xdr:to>
      <xdr:col>36</xdr:col>
      <xdr:colOff>165100</xdr:colOff>
      <xdr:row>58</xdr:row>
      <xdr:rowOff>105560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4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122087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2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105890</xdr:rowOff>
    </xdr:from>
    <xdr:to>
      <xdr:col>55</xdr:col>
      <xdr:colOff>0</xdr:colOff>
      <xdr:row>78</xdr:row>
      <xdr:rowOff>127347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78990"/>
          <a:ext cx="838200" cy="2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38895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11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119622</xdr:rowOff>
    </xdr:from>
    <xdr:to>
      <xdr:col>50</xdr:col>
      <xdr:colOff>114300</xdr:colOff>
      <xdr:row>78</xdr:row>
      <xdr:rowOff>127347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92722"/>
          <a:ext cx="889000" cy="7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102412</xdr:rowOff>
    </xdr:from>
    <xdr:to>
      <xdr:col>45</xdr:col>
      <xdr:colOff>177800</xdr:colOff>
      <xdr:row>78</xdr:row>
      <xdr:rowOff>119622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75512"/>
          <a:ext cx="8890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102412</xdr:rowOff>
    </xdr:from>
    <xdr:to>
      <xdr:col>41</xdr:col>
      <xdr:colOff>50800</xdr:colOff>
      <xdr:row>78</xdr:row>
      <xdr:rowOff>131256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75512"/>
          <a:ext cx="889000" cy="2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163772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55090</xdr:rowOff>
    </xdr:from>
    <xdr:to>
      <xdr:col>55</xdr:col>
      <xdr:colOff>50800</xdr:colOff>
      <xdr:row>78</xdr:row>
      <xdr:rowOff>156690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14467</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1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76547</xdr:rowOff>
    </xdr:from>
    <xdr:to>
      <xdr:col>50</xdr:col>
      <xdr:colOff>165100</xdr:colOff>
      <xdr:row>79</xdr:row>
      <xdr:rowOff>6697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4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169274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4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68822</xdr:rowOff>
    </xdr:from>
    <xdr:to>
      <xdr:col>46</xdr:col>
      <xdr:colOff>38100</xdr:colOff>
      <xdr:row>78</xdr:row>
      <xdr:rowOff>170422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4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15499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1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51612</xdr:rowOff>
    </xdr:from>
    <xdr:to>
      <xdr:col>41</xdr:col>
      <xdr:colOff>101600</xdr:colOff>
      <xdr:row>78</xdr:row>
      <xdr:rowOff>153212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169739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19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80456</xdr:rowOff>
    </xdr:from>
    <xdr:to>
      <xdr:col>36</xdr:col>
      <xdr:colOff>165100</xdr:colOff>
      <xdr:row>79</xdr:row>
      <xdr:rowOff>10606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1733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60598</xdr:rowOff>
    </xdr:from>
    <xdr:to>
      <xdr:col>55</xdr:col>
      <xdr:colOff>0</xdr:colOff>
      <xdr:row>95</xdr:row>
      <xdr:rowOff>31677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176898"/>
          <a:ext cx="838200" cy="14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169245</xdr:rowOff>
    </xdr:from>
    <xdr:to>
      <xdr:col>50</xdr:col>
      <xdr:colOff>114300</xdr:colOff>
      <xdr:row>95</xdr:row>
      <xdr:rowOff>31677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114095"/>
          <a:ext cx="889000" cy="20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169245</xdr:rowOff>
    </xdr:from>
    <xdr:to>
      <xdr:col>45</xdr:col>
      <xdr:colOff>177800</xdr:colOff>
      <xdr:row>95</xdr:row>
      <xdr:rowOff>87936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114095"/>
          <a:ext cx="889000" cy="26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54532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5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87936</xdr:rowOff>
    </xdr:from>
    <xdr:to>
      <xdr:col>41</xdr:col>
      <xdr:colOff>50800</xdr:colOff>
      <xdr:row>96</xdr:row>
      <xdr:rowOff>95822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375686"/>
          <a:ext cx="889000" cy="17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56766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85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9798</xdr:rowOff>
    </xdr:from>
    <xdr:to>
      <xdr:col>55</xdr:col>
      <xdr:colOff>50800</xdr:colOff>
      <xdr:row>94</xdr:row>
      <xdr:rowOff>111398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1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32675</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97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152327</xdr:rowOff>
    </xdr:from>
    <xdr:to>
      <xdr:col>50</xdr:col>
      <xdr:colOff>165100</xdr:colOff>
      <xdr:row>95</xdr:row>
      <xdr:rowOff>82477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26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99004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04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118445</xdr:rowOff>
    </xdr:from>
    <xdr:to>
      <xdr:col>46</xdr:col>
      <xdr:colOff>38100</xdr:colOff>
      <xdr:row>94</xdr:row>
      <xdr:rowOff>48595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06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65122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583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37136</xdr:rowOff>
    </xdr:from>
    <xdr:to>
      <xdr:col>41</xdr:col>
      <xdr:colOff>101600</xdr:colOff>
      <xdr:row>95</xdr:row>
      <xdr:rowOff>138736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32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155263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10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45022</xdr:rowOff>
    </xdr:from>
    <xdr:to>
      <xdr:col>36</xdr:col>
      <xdr:colOff>165100</xdr:colOff>
      <xdr:row>96</xdr:row>
      <xdr:rowOff>146622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0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163149</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27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70152</xdr:rowOff>
    </xdr:from>
    <xdr:to>
      <xdr:col>85</xdr:col>
      <xdr:colOff>127000</xdr:colOff>
      <xdr:row>39</xdr:row>
      <xdr:rowOff>74364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756702"/>
          <a:ext cx="8382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30190</xdr:rowOff>
    </xdr:from>
    <xdr:to>
      <xdr:col>81</xdr:col>
      <xdr:colOff>50800</xdr:colOff>
      <xdr:row>39</xdr:row>
      <xdr:rowOff>74364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16740"/>
          <a:ext cx="889000" cy="4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30190</xdr:rowOff>
    </xdr:from>
    <xdr:to>
      <xdr:col>76</xdr:col>
      <xdr:colOff>114300</xdr:colOff>
      <xdr:row>39</xdr:row>
      <xdr:rowOff>91922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716740"/>
          <a:ext cx="889000" cy="6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91922</xdr:rowOff>
    </xdr:from>
    <xdr:to>
      <xdr:col>71</xdr:col>
      <xdr:colOff>177800</xdr:colOff>
      <xdr:row>39</xdr:row>
      <xdr:rowOff>92315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778472"/>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19352</xdr:rowOff>
    </xdr:from>
    <xdr:to>
      <xdr:col>85</xdr:col>
      <xdr:colOff>177800</xdr:colOff>
      <xdr:row>39</xdr:row>
      <xdr:rowOff>120952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0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105729</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2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23564</xdr:rowOff>
    </xdr:from>
    <xdr:to>
      <xdr:col>81</xdr:col>
      <xdr:colOff>101600</xdr:colOff>
      <xdr:row>39</xdr:row>
      <xdr:rowOff>125164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1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116291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80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150840</xdr:rowOff>
    </xdr:from>
    <xdr:to>
      <xdr:col>76</xdr:col>
      <xdr:colOff>165100</xdr:colOff>
      <xdr:row>39</xdr:row>
      <xdr:rowOff>80990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6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72117</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57428" y="675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41122</xdr:rowOff>
    </xdr:from>
    <xdr:to>
      <xdr:col>72</xdr:col>
      <xdr:colOff>38100</xdr:colOff>
      <xdr:row>39</xdr:row>
      <xdr:rowOff>142722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133849</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820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41515</xdr:rowOff>
    </xdr:from>
    <xdr:to>
      <xdr:col>67</xdr:col>
      <xdr:colOff>101600</xdr:colOff>
      <xdr:row>39</xdr:row>
      <xdr:rowOff>143115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2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134242</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820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10328</xdr:rowOff>
    </xdr:from>
    <xdr:to>
      <xdr:col>85</xdr:col>
      <xdr:colOff>127000</xdr:colOff>
      <xdr:row>78</xdr:row>
      <xdr:rowOff>35105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383428"/>
          <a:ext cx="838200" cy="2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26718</xdr:rowOff>
    </xdr:from>
    <xdr:to>
      <xdr:col>81</xdr:col>
      <xdr:colOff>50800</xdr:colOff>
      <xdr:row>78</xdr:row>
      <xdr:rowOff>35105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399818"/>
          <a:ext cx="889000" cy="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12626</xdr:rowOff>
    </xdr:from>
    <xdr:to>
      <xdr:col>76</xdr:col>
      <xdr:colOff>114300</xdr:colOff>
      <xdr:row>78</xdr:row>
      <xdr:rowOff>26718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385726"/>
          <a:ext cx="889000" cy="1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3504</xdr:rowOff>
    </xdr:from>
    <xdr:to>
      <xdr:col>71</xdr:col>
      <xdr:colOff>177800</xdr:colOff>
      <xdr:row>78</xdr:row>
      <xdr:rowOff>12626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376604"/>
          <a:ext cx="889000" cy="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130978</xdr:rowOff>
    </xdr:from>
    <xdr:to>
      <xdr:col>85</xdr:col>
      <xdr:colOff>177800</xdr:colOff>
      <xdr:row>78</xdr:row>
      <xdr:rowOff>61128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33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109405</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31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155755</xdr:rowOff>
    </xdr:from>
    <xdr:to>
      <xdr:col>81</xdr:col>
      <xdr:colOff>101600</xdr:colOff>
      <xdr:row>78</xdr:row>
      <xdr:rowOff>85905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35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77032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45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147368</xdr:rowOff>
    </xdr:from>
    <xdr:to>
      <xdr:col>76</xdr:col>
      <xdr:colOff>165100</xdr:colOff>
      <xdr:row>78</xdr:row>
      <xdr:rowOff>77518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34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68645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4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133276</xdr:rowOff>
    </xdr:from>
    <xdr:to>
      <xdr:col>72</xdr:col>
      <xdr:colOff>38100</xdr:colOff>
      <xdr:row>78</xdr:row>
      <xdr:rowOff>63426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33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54553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42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124154</xdr:rowOff>
    </xdr:from>
    <xdr:to>
      <xdr:col>67</xdr:col>
      <xdr:colOff>101600</xdr:colOff>
      <xdr:row>78</xdr:row>
      <xdr:rowOff>54304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3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45431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41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1908</xdr:rowOff>
    </xdr:from>
    <xdr:to>
      <xdr:col>85</xdr:col>
      <xdr:colOff>127000</xdr:colOff>
      <xdr:row>97</xdr:row>
      <xdr:rowOff>41021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632558"/>
          <a:ext cx="838200" cy="3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68198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98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134851</xdr:rowOff>
    </xdr:from>
    <xdr:to>
      <xdr:col>81</xdr:col>
      <xdr:colOff>50800</xdr:colOff>
      <xdr:row>97</xdr:row>
      <xdr:rowOff>1908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422601"/>
          <a:ext cx="889000" cy="20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81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134851</xdr:rowOff>
    </xdr:from>
    <xdr:to>
      <xdr:col>76</xdr:col>
      <xdr:colOff>114300</xdr:colOff>
      <xdr:row>96</xdr:row>
      <xdr:rowOff>66002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422601"/>
          <a:ext cx="889000" cy="10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170373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8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66002</xdr:rowOff>
    </xdr:from>
    <xdr:to>
      <xdr:col>71</xdr:col>
      <xdr:colOff>177800</xdr:colOff>
      <xdr:row>96</xdr:row>
      <xdr:rowOff>136840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525202"/>
          <a:ext cx="889000" cy="7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63554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69273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87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161671</xdr:rowOff>
    </xdr:from>
    <xdr:to>
      <xdr:col>85</xdr:col>
      <xdr:colOff>177800</xdr:colOff>
      <xdr:row>97</xdr:row>
      <xdr:rowOff>91821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62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13098</xdr:rowOff>
    </xdr:from>
    <xdr:ext cx="599010"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47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122558</xdr:rowOff>
    </xdr:from>
    <xdr:to>
      <xdr:col>81</xdr:col>
      <xdr:colOff>101600</xdr:colOff>
      <xdr:row>97</xdr:row>
      <xdr:rowOff>52708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58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69235</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35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84051</xdr:rowOff>
    </xdr:from>
    <xdr:to>
      <xdr:col>76</xdr:col>
      <xdr:colOff>165100</xdr:colOff>
      <xdr:row>96</xdr:row>
      <xdr:rowOff>14201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37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30728</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292795" y="1614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15202</xdr:rowOff>
    </xdr:from>
    <xdr:to>
      <xdr:col>72</xdr:col>
      <xdr:colOff>38100</xdr:colOff>
      <xdr:row>96</xdr:row>
      <xdr:rowOff>116802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47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133329</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03795" y="1624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86040</xdr:rowOff>
    </xdr:from>
    <xdr:to>
      <xdr:col>67</xdr:col>
      <xdr:colOff>101600</xdr:colOff>
      <xdr:row>97</xdr:row>
      <xdr:rowOff>16190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54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32717</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14795" y="163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132753</xdr:rowOff>
    </xdr:from>
    <xdr:to>
      <xdr:col>116</xdr:col>
      <xdr:colOff>63500</xdr:colOff>
      <xdr:row>77</xdr:row>
      <xdr:rowOff>96913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162953"/>
          <a:ext cx="838200" cy="13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96913</xdr:rowOff>
    </xdr:from>
    <xdr:to>
      <xdr:col>111</xdr:col>
      <xdr:colOff>177800</xdr:colOff>
      <xdr:row>77</xdr:row>
      <xdr:rowOff>121844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298563"/>
          <a:ext cx="889000" cy="2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43345</xdr:rowOff>
    </xdr:from>
    <xdr:to>
      <xdr:col>107</xdr:col>
      <xdr:colOff>50800</xdr:colOff>
      <xdr:row>77</xdr:row>
      <xdr:rowOff>121844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244995"/>
          <a:ext cx="889000" cy="7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43345</xdr:rowOff>
    </xdr:from>
    <xdr:to>
      <xdr:col>102</xdr:col>
      <xdr:colOff>114300</xdr:colOff>
      <xdr:row>77</xdr:row>
      <xdr:rowOff>114999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244995"/>
          <a:ext cx="889000" cy="7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81953</xdr:rowOff>
    </xdr:from>
    <xdr:to>
      <xdr:col>116</xdr:col>
      <xdr:colOff>114300</xdr:colOff>
      <xdr:row>77</xdr:row>
      <xdr:rowOff>12103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1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60380</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09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46113</xdr:rowOff>
    </xdr:from>
    <xdr:to>
      <xdr:col>112</xdr:col>
      <xdr:colOff>38100</xdr:colOff>
      <xdr:row>77</xdr:row>
      <xdr:rowOff>147713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4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138840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34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71044</xdr:rowOff>
    </xdr:from>
    <xdr:to>
      <xdr:col>107</xdr:col>
      <xdr:colOff>101600</xdr:colOff>
      <xdr:row>78</xdr:row>
      <xdr:rowOff>1194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27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163771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36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163995</xdr:rowOff>
    </xdr:from>
    <xdr:to>
      <xdr:col>102</xdr:col>
      <xdr:colOff>165100</xdr:colOff>
      <xdr:row>77</xdr:row>
      <xdr:rowOff>94145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1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85272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28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64199</xdr:rowOff>
    </xdr:from>
    <xdr:to>
      <xdr:col>98</xdr:col>
      <xdr:colOff>38100</xdr:colOff>
      <xdr:row>77</xdr:row>
      <xdr:rowOff>165799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26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156926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35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人件費、物件費、扶助費、補助費等については、類似団体平均を大きく上回っている。住民サービスへの影響を最小限に抑えつつ、行政財改革の取組を通して事務事業の効率化を図っていく。</a:t>
          </a:r>
          <a:r>
            <a:rPr kumimoji="1" lang="ja-JP" altLang="en-US" sz="1100">
              <a:solidFill>
                <a:schemeClr val="dk1"/>
              </a:solidFill>
              <a:effectLst/>
              <a:latin typeface="+mn-lt"/>
              <a:ea typeface="+mn-ea"/>
              <a:cs typeface="+mn-cs"/>
            </a:rPr>
            <a:t>繰出金については</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下回っているものの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近年増加傾向にある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上水道の管路更新も予定しているため、計画的な財政運営により財政負担の平準化を図る。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沖縄県宜野座村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6,339
6,268
31.31
9,753,123
9,638,527
31,088
2,554,416
3,153,535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94307</xdr:rowOff>
    </xdr:from>
    <xdr:to>
      <xdr:col>24</xdr:col>
      <xdr:colOff>63500</xdr:colOff>
      <xdr:row>31</xdr:row>
      <xdr:rowOff>161907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409257"/>
          <a:ext cx="838200" cy="6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161907</xdr:rowOff>
    </xdr:from>
    <xdr:to>
      <xdr:col>19</xdr:col>
      <xdr:colOff>177800</xdr:colOff>
      <xdr:row>32</xdr:row>
      <xdr:rowOff>15276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476857"/>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15276</xdr:rowOff>
    </xdr:from>
    <xdr:to>
      <xdr:col>15</xdr:col>
      <xdr:colOff>50800</xdr:colOff>
      <xdr:row>32</xdr:row>
      <xdr:rowOff>91694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501676"/>
          <a:ext cx="889000" cy="7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20175</xdr:rowOff>
    </xdr:from>
    <xdr:to>
      <xdr:col>10</xdr:col>
      <xdr:colOff>114300</xdr:colOff>
      <xdr:row>32</xdr:row>
      <xdr:rowOff>91694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506575"/>
          <a:ext cx="889000" cy="7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43507</xdr:rowOff>
    </xdr:from>
    <xdr:to>
      <xdr:col>24</xdr:col>
      <xdr:colOff>114300</xdr:colOff>
      <xdr:row>31</xdr:row>
      <xdr:rowOff>145107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35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66384</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20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111107</xdr:rowOff>
    </xdr:from>
    <xdr:to>
      <xdr:col>20</xdr:col>
      <xdr:colOff>38100</xdr:colOff>
      <xdr:row>32</xdr:row>
      <xdr:rowOff>41257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4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57784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20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135926</xdr:rowOff>
    </xdr:from>
    <xdr:to>
      <xdr:col>15</xdr:col>
      <xdr:colOff>101600</xdr:colOff>
      <xdr:row>32</xdr:row>
      <xdr:rowOff>66076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45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82603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22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40894</xdr:rowOff>
    </xdr:from>
    <xdr:to>
      <xdr:col>10</xdr:col>
      <xdr:colOff>165100</xdr:colOff>
      <xdr:row>32</xdr:row>
      <xdr:rowOff>142494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5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159021</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30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140825</xdr:rowOff>
    </xdr:from>
    <xdr:to>
      <xdr:col>6</xdr:col>
      <xdr:colOff>38100</xdr:colOff>
      <xdr:row>32</xdr:row>
      <xdr:rowOff>70975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87502</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23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54628</xdr:rowOff>
    </xdr:from>
    <xdr:to>
      <xdr:col>24</xdr:col>
      <xdr:colOff>63500</xdr:colOff>
      <xdr:row>56</xdr:row>
      <xdr:rowOff>85334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655828"/>
          <a:ext cx="838200" cy="3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117906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0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29986</xdr:rowOff>
    </xdr:from>
    <xdr:to>
      <xdr:col>19</xdr:col>
      <xdr:colOff>177800</xdr:colOff>
      <xdr:row>56</xdr:row>
      <xdr:rowOff>85334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459736"/>
          <a:ext cx="889000" cy="22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51240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99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24757</xdr:rowOff>
    </xdr:from>
    <xdr:to>
      <xdr:col>15</xdr:col>
      <xdr:colOff>50800</xdr:colOff>
      <xdr:row>55</xdr:row>
      <xdr:rowOff>29986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454507"/>
          <a:ext cx="8890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24757</xdr:rowOff>
    </xdr:from>
    <xdr:to>
      <xdr:col>10</xdr:col>
      <xdr:colOff>114300</xdr:colOff>
      <xdr:row>56</xdr:row>
      <xdr:rowOff>110451</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454507"/>
          <a:ext cx="889000" cy="25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170934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4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129934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07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3828</xdr:rowOff>
    </xdr:from>
    <xdr:to>
      <xdr:col>24</xdr:col>
      <xdr:colOff>114300</xdr:colOff>
      <xdr:row>56</xdr:row>
      <xdr:rowOff>105428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60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26705</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45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34534</xdr:rowOff>
    </xdr:from>
    <xdr:to>
      <xdr:col>20</xdr:col>
      <xdr:colOff>38100</xdr:colOff>
      <xdr:row>56</xdr:row>
      <xdr:rowOff>136134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63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152661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41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150636</xdr:rowOff>
    </xdr:from>
    <xdr:to>
      <xdr:col>15</xdr:col>
      <xdr:colOff>101600</xdr:colOff>
      <xdr:row>55</xdr:row>
      <xdr:rowOff>80786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40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97313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18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145407</xdr:rowOff>
    </xdr:from>
    <xdr:to>
      <xdr:col>10</xdr:col>
      <xdr:colOff>165100</xdr:colOff>
      <xdr:row>55</xdr:row>
      <xdr:rowOff>75557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40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92084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17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59651</xdr:rowOff>
    </xdr:from>
    <xdr:to>
      <xdr:col>6</xdr:col>
      <xdr:colOff>38100</xdr:colOff>
      <xdr:row>56</xdr:row>
      <xdr:rowOff>161251</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66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6328</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43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89785</xdr:rowOff>
    </xdr:from>
    <xdr:to>
      <xdr:col>24</xdr:col>
      <xdr:colOff>63500</xdr:colOff>
      <xdr:row>75</xdr:row>
      <xdr:rowOff>144596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948535"/>
          <a:ext cx="838200" cy="5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43734</xdr:rowOff>
    </xdr:from>
    <xdr:to>
      <xdr:col>19</xdr:col>
      <xdr:colOff>177800</xdr:colOff>
      <xdr:row>75</xdr:row>
      <xdr:rowOff>144596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2902484"/>
          <a:ext cx="889000" cy="10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43734</xdr:rowOff>
    </xdr:from>
    <xdr:to>
      <xdr:col>15</xdr:col>
      <xdr:colOff>50800</xdr:colOff>
      <xdr:row>76</xdr:row>
      <xdr:rowOff>36130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902484"/>
          <a:ext cx="889000" cy="16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36130</xdr:rowOff>
    </xdr:from>
    <xdr:to>
      <xdr:col>10</xdr:col>
      <xdr:colOff>114300</xdr:colOff>
      <xdr:row>76</xdr:row>
      <xdr:rowOff>118261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066330"/>
          <a:ext cx="889000" cy="8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161331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6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38985</xdr:rowOff>
    </xdr:from>
    <xdr:to>
      <xdr:col>24</xdr:col>
      <xdr:colOff>114300</xdr:colOff>
      <xdr:row>75</xdr:row>
      <xdr:rowOff>140585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89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61862</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74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93796</xdr:rowOff>
    </xdr:from>
    <xdr:to>
      <xdr:col>20</xdr:col>
      <xdr:colOff>38100</xdr:colOff>
      <xdr:row>76</xdr:row>
      <xdr:rowOff>23946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95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40473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727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164384</xdr:rowOff>
    </xdr:from>
    <xdr:to>
      <xdr:col>15</xdr:col>
      <xdr:colOff>101600</xdr:colOff>
      <xdr:row>75</xdr:row>
      <xdr:rowOff>94534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85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111061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62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156780</xdr:rowOff>
    </xdr:from>
    <xdr:to>
      <xdr:col>10</xdr:col>
      <xdr:colOff>165100</xdr:colOff>
      <xdr:row>76</xdr:row>
      <xdr:rowOff>86930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01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103456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79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67461</xdr:rowOff>
    </xdr:from>
    <xdr:to>
      <xdr:col>6</xdr:col>
      <xdr:colOff>38100</xdr:colOff>
      <xdr:row>76</xdr:row>
      <xdr:rowOff>169061</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0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14138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87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105142</xdr:rowOff>
    </xdr:from>
    <xdr:to>
      <xdr:col>24</xdr:col>
      <xdr:colOff>63500</xdr:colOff>
      <xdr:row>98</xdr:row>
      <xdr:rowOff>106725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07242"/>
          <a:ext cx="838200" cy="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103963</xdr:rowOff>
    </xdr:from>
    <xdr:to>
      <xdr:col>19</xdr:col>
      <xdr:colOff>177800</xdr:colOff>
      <xdr:row>98</xdr:row>
      <xdr:rowOff>106725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06063"/>
          <a:ext cx="889000" cy="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103963</xdr:rowOff>
    </xdr:from>
    <xdr:to>
      <xdr:col>15</xdr:col>
      <xdr:colOff>50800</xdr:colOff>
      <xdr:row>98</xdr:row>
      <xdr:rowOff>106820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06063"/>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106820</xdr:rowOff>
    </xdr:from>
    <xdr:to>
      <xdr:col>10</xdr:col>
      <xdr:colOff>114300</xdr:colOff>
      <xdr:row>98</xdr:row>
      <xdr:rowOff>112016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08920"/>
          <a:ext cx="889000" cy="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54342</xdr:rowOff>
    </xdr:from>
    <xdr:to>
      <xdr:col>24</xdr:col>
      <xdr:colOff>114300</xdr:colOff>
      <xdr:row>98</xdr:row>
      <xdr:rowOff>155942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5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55925</xdr:rowOff>
    </xdr:from>
    <xdr:to>
      <xdr:col>20</xdr:col>
      <xdr:colOff>38100</xdr:colOff>
      <xdr:row>98</xdr:row>
      <xdr:rowOff>157525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5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148652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5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53163</xdr:rowOff>
    </xdr:from>
    <xdr:to>
      <xdr:col>15</xdr:col>
      <xdr:colOff>101600</xdr:colOff>
      <xdr:row>98</xdr:row>
      <xdr:rowOff>154763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145890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4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56020</xdr:rowOff>
    </xdr:from>
    <xdr:to>
      <xdr:col>10</xdr:col>
      <xdr:colOff>165100</xdr:colOff>
      <xdr:row>98</xdr:row>
      <xdr:rowOff>157620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148747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5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61216</xdr:rowOff>
    </xdr:from>
    <xdr:to>
      <xdr:col>6</xdr:col>
      <xdr:colOff>38100</xdr:colOff>
      <xdr:row>98</xdr:row>
      <xdr:rowOff>162816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6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153943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5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99581</xdr:rowOff>
    </xdr:from>
    <xdr:to>
      <xdr:col>55</xdr:col>
      <xdr:colOff>0</xdr:colOff>
      <xdr:row>37</xdr:row>
      <xdr:rowOff>110439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443231"/>
          <a:ext cx="8382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72870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16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110439</xdr:rowOff>
    </xdr:from>
    <xdr:to>
      <xdr:col>50</xdr:col>
      <xdr:colOff>114300</xdr:colOff>
      <xdr:row>37</xdr:row>
      <xdr:rowOff>112497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54089"/>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9606</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52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112497</xdr:rowOff>
    </xdr:from>
    <xdr:to>
      <xdr:col>45</xdr:col>
      <xdr:colOff>177800</xdr:colOff>
      <xdr:row>37</xdr:row>
      <xdr:rowOff>114554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456147"/>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19949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35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35630</xdr:rowOff>
    </xdr:from>
    <xdr:to>
      <xdr:col>41</xdr:col>
      <xdr:colOff>50800</xdr:colOff>
      <xdr:row>37</xdr:row>
      <xdr:rowOff>114554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379280"/>
          <a:ext cx="889000" cy="7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8120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5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170425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51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48781</xdr:rowOff>
    </xdr:from>
    <xdr:to>
      <xdr:col>55</xdr:col>
      <xdr:colOff>50800</xdr:colOff>
      <xdr:row>37</xdr:row>
      <xdr:rowOff>150381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39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8158</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18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59639</xdr:rowOff>
    </xdr:from>
    <xdr:to>
      <xdr:col>50</xdr:col>
      <xdr:colOff>165100</xdr:colOff>
      <xdr:row>37</xdr:row>
      <xdr:rowOff>161240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032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6316</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1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61697</xdr:rowOff>
    </xdr:from>
    <xdr:to>
      <xdr:col>46</xdr:col>
      <xdr:colOff>38100</xdr:colOff>
      <xdr:row>37</xdr:row>
      <xdr:rowOff>163297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0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8374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180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63754</xdr:rowOff>
    </xdr:from>
    <xdr:to>
      <xdr:col>41</xdr:col>
      <xdr:colOff>101600</xdr:colOff>
      <xdr:row>37</xdr:row>
      <xdr:rowOff>165354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10431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156280</xdr:rowOff>
    </xdr:from>
    <xdr:to>
      <xdr:col>36</xdr:col>
      <xdr:colOff>165100</xdr:colOff>
      <xdr:row>37</xdr:row>
      <xdr:rowOff>86430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32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102957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10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87428</xdr:rowOff>
    </xdr:from>
    <xdr:to>
      <xdr:col>55</xdr:col>
      <xdr:colOff>0</xdr:colOff>
      <xdr:row>56</xdr:row>
      <xdr:rowOff>56590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517178"/>
          <a:ext cx="838200" cy="14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87428</xdr:rowOff>
    </xdr:from>
    <xdr:to>
      <xdr:col>50</xdr:col>
      <xdr:colOff>114300</xdr:colOff>
      <xdr:row>56</xdr:row>
      <xdr:rowOff>32354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517178"/>
          <a:ext cx="889000" cy="11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121970</xdr:rowOff>
    </xdr:from>
    <xdr:to>
      <xdr:col>45</xdr:col>
      <xdr:colOff>177800</xdr:colOff>
      <xdr:row>56</xdr:row>
      <xdr:rowOff>32354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380270"/>
          <a:ext cx="889000" cy="25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8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121970</xdr:rowOff>
    </xdr:from>
    <xdr:to>
      <xdr:col>41</xdr:col>
      <xdr:colOff>50800</xdr:colOff>
      <xdr:row>55</xdr:row>
      <xdr:rowOff>87643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380270"/>
          <a:ext cx="889000" cy="13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148960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5790</xdr:rowOff>
    </xdr:from>
    <xdr:to>
      <xdr:col>55</xdr:col>
      <xdr:colOff>50800</xdr:colOff>
      <xdr:row>56</xdr:row>
      <xdr:rowOff>107390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0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28667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45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36628</xdr:rowOff>
    </xdr:from>
    <xdr:to>
      <xdr:col>50</xdr:col>
      <xdr:colOff>165100</xdr:colOff>
      <xdr:row>55</xdr:row>
      <xdr:rowOff>138228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46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154755</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924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153004</xdr:rowOff>
    </xdr:from>
    <xdr:to>
      <xdr:col>46</xdr:col>
      <xdr:colOff>38100</xdr:colOff>
      <xdr:row>56</xdr:row>
      <xdr:rowOff>83154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58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99681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35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71170</xdr:rowOff>
    </xdr:from>
    <xdr:to>
      <xdr:col>41</xdr:col>
      <xdr:colOff>101600</xdr:colOff>
      <xdr:row>55</xdr:row>
      <xdr:rowOff>1320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3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17847</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9104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36843</xdr:rowOff>
    </xdr:from>
    <xdr:to>
      <xdr:col>36</xdr:col>
      <xdr:colOff>165100</xdr:colOff>
      <xdr:row>55</xdr:row>
      <xdr:rowOff>138443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46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154970</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924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77014</xdr:rowOff>
    </xdr:from>
    <xdr:to>
      <xdr:col>55</xdr:col>
      <xdr:colOff>0</xdr:colOff>
      <xdr:row>78</xdr:row>
      <xdr:rowOff>83449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50114"/>
          <a:ext cx="8382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77014</xdr:rowOff>
    </xdr:from>
    <xdr:to>
      <xdr:col>50</xdr:col>
      <xdr:colOff>114300</xdr:colOff>
      <xdr:row>78</xdr:row>
      <xdr:rowOff>88764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50114"/>
          <a:ext cx="8890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67573</xdr:rowOff>
    </xdr:from>
    <xdr:to>
      <xdr:col>45</xdr:col>
      <xdr:colOff>177800</xdr:colOff>
      <xdr:row>78</xdr:row>
      <xdr:rowOff>88764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40673"/>
          <a:ext cx="889000" cy="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67573</xdr:rowOff>
    </xdr:from>
    <xdr:to>
      <xdr:col>41</xdr:col>
      <xdr:colOff>50800</xdr:colOff>
      <xdr:row>78</xdr:row>
      <xdr:rowOff>103893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40673"/>
          <a:ext cx="889000" cy="3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32649</xdr:rowOff>
    </xdr:from>
    <xdr:to>
      <xdr:col>55</xdr:col>
      <xdr:colOff>50800</xdr:colOff>
      <xdr:row>78</xdr:row>
      <xdr:rowOff>134249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0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11076</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8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26214</xdr:rowOff>
    </xdr:from>
    <xdr:to>
      <xdr:col>50</xdr:col>
      <xdr:colOff>165100</xdr:colOff>
      <xdr:row>78</xdr:row>
      <xdr:rowOff>127814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9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118941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37964</xdr:rowOff>
    </xdr:from>
    <xdr:to>
      <xdr:col>46</xdr:col>
      <xdr:colOff>38100</xdr:colOff>
      <xdr:row>78</xdr:row>
      <xdr:rowOff>139564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1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130691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0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16773</xdr:rowOff>
    </xdr:from>
    <xdr:to>
      <xdr:col>41</xdr:col>
      <xdr:colOff>101600</xdr:colOff>
      <xdr:row>78</xdr:row>
      <xdr:rowOff>118373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8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109500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8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53093</xdr:rowOff>
    </xdr:from>
    <xdr:to>
      <xdr:col>36</xdr:col>
      <xdr:colOff>165100</xdr:colOff>
      <xdr:row>78</xdr:row>
      <xdr:rowOff>154693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2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145820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1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36565</xdr:rowOff>
    </xdr:from>
    <xdr:to>
      <xdr:col>55</xdr:col>
      <xdr:colOff>0</xdr:colOff>
      <xdr:row>96</xdr:row>
      <xdr:rowOff>88165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495765"/>
          <a:ext cx="838200" cy="5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9825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9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128192</xdr:rowOff>
    </xdr:from>
    <xdr:to>
      <xdr:col>50</xdr:col>
      <xdr:colOff>114300</xdr:colOff>
      <xdr:row>96</xdr:row>
      <xdr:rowOff>88165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244492"/>
          <a:ext cx="889000" cy="30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128192</xdr:rowOff>
    </xdr:from>
    <xdr:to>
      <xdr:col>45</xdr:col>
      <xdr:colOff>177800</xdr:colOff>
      <xdr:row>95</xdr:row>
      <xdr:rowOff>150357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244492"/>
          <a:ext cx="889000" cy="19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44128</xdr:rowOff>
    </xdr:from>
    <xdr:to>
      <xdr:col>41</xdr:col>
      <xdr:colOff>50800</xdr:colOff>
      <xdr:row>95</xdr:row>
      <xdr:rowOff>150357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331878"/>
          <a:ext cx="889000" cy="10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6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157215</xdr:rowOff>
    </xdr:from>
    <xdr:to>
      <xdr:col>55</xdr:col>
      <xdr:colOff>50800</xdr:colOff>
      <xdr:row>96</xdr:row>
      <xdr:rowOff>87365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4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8642</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9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37365</xdr:rowOff>
    </xdr:from>
    <xdr:to>
      <xdr:col>50</xdr:col>
      <xdr:colOff>165100</xdr:colOff>
      <xdr:row>96</xdr:row>
      <xdr:rowOff>138965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9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155492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27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77392</xdr:rowOff>
    </xdr:from>
    <xdr:to>
      <xdr:col>46</xdr:col>
      <xdr:colOff>38100</xdr:colOff>
      <xdr:row>95</xdr:row>
      <xdr:rowOff>7542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19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24069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596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99557</xdr:rowOff>
    </xdr:from>
    <xdr:to>
      <xdr:col>41</xdr:col>
      <xdr:colOff>101600</xdr:colOff>
      <xdr:row>96</xdr:row>
      <xdr:rowOff>29707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38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46234</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16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164778</xdr:rowOff>
    </xdr:from>
    <xdr:to>
      <xdr:col>36</xdr:col>
      <xdr:colOff>165100</xdr:colOff>
      <xdr:row>95</xdr:row>
      <xdr:rowOff>94928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2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111455</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0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103777</xdr:rowOff>
    </xdr:from>
    <xdr:to>
      <xdr:col>85</xdr:col>
      <xdr:colOff>127000</xdr:colOff>
      <xdr:row>38</xdr:row>
      <xdr:rowOff>154625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18877"/>
          <a:ext cx="838200" cy="5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54449</xdr:rowOff>
    </xdr:from>
    <xdr:to>
      <xdr:col>81</xdr:col>
      <xdr:colOff>50800</xdr:colOff>
      <xdr:row>38</xdr:row>
      <xdr:rowOff>154625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5712299"/>
          <a:ext cx="889000" cy="95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54449</xdr:rowOff>
    </xdr:from>
    <xdr:to>
      <xdr:col>76</xdr:col>
      <xdr:colOff>114300</xdr:colOff>
      <xdr:row>38</xdr:row>
      <xdr:rowOff>121543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5712299"/>
          <a:ext cx="889000" cy="92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121543</xdr:rowOff>
    </xdr:from>
    <xdr:to>
      <xdr:col>71</xdr:col>
      <xdr:colOff>177800</xdr:colOff>
      <xdr:row>39</xdr:row>
      <xdr:rowOff>24159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636643"/>
          <a:ext cx="889000" cy="7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52977</xdr:rowOff>
    </xdr:from>
    <xdr:to>
      <xdr:col>85</xdr:col>
      <xdr:colOff>177800</xdr:colOff>
      <xdr:row>38</xdr:row>
      <xdr:rowOff>154577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6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31404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103825</xdr:rowOff>
    </xdr:from>
    <xdr:to>
      <xdr:col>81</xdr:col>
      <xdr:colOff>101600</xdr:colOff>
      <xdr:row>39</xdr:row>
      <xdr:rowOff>33975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1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25102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1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3649</xdr:rowOff>
    </xdr:from>
    <xdr:to>
      <xdr:col>76</xdr:col>
      <xdr:colOff>165100</xdr:colOff>
      <xdr:row>33</xdr:row>
      <xdr:rowOff>105249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566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121776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4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70743</xdr:rowOff>
    </xdr:from>
    <xdr:to>
      <xdr:col>72</xdr:col>
      <xdr:colOff>38100</xdr:colOff>
      <xdr:row>39</xdr:row>
      <xdr:rowOff>893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8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163470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78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144809</xdr:rowOff>
    </xdr:from>
    <xdr:to>
      <xdr:col>67</xdr:col>
      <xdr:colOff>101600</xdr:colOff>
      <xdr:row>39</xdr:row>
      <xdr:rowOff>74959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5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66086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138736</xdr:rowOff>
    </xdr:from>
    <xdr:to>
      <xdr:col>85</xdr:col>
      <xdr:colOff>127000</xdr:colOff>
      <xdr:row>53</xdr:row>
      <xdr:rowOff>93390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8882686"/>
          <a:ext cx="838200" cy="29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93390</xdr:rowOff>
    </xdr:from>
    <xdr:to>
      <xdr:col>81</xdr:col>
      <xdr:colOff>50800</xdr:colOff>
      <xdr:row>55</xdr:row>
      <xdr:rowOff>140904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180240"/>
          <a:ext cx="889000" cy="39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95972</xdr:rowOff>
    </xdr:from>
    <xdr:to>
      <xdr:col>76</xdr:col>
      <xdr:colOff>114300</xdr:colOff>
      <xdr:row>55</xdr:row>
      <xdr:rowOff>140904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525722"/>
          <a:ext cx="889000" cy="4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121760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95972</xdr:rowOff>
    </xdr:from>
    <xdr:to>
      <xdr:col>71</xdr:col>
      <xdr:colOff>177800</xdr:colOff>
      <xdr:row>56</xdr:row>
      <xdr:rowOff>43917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525722"/>
          <a:ext cx="889000" cy="11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102672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108821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87936</xdr:rowOff>
    </xdr:from>
    <xdr:to>
      <xdr:col>85</xdr:col>
      <xdr:colOff>177800</xdr:colOff>
      <xdr:row>52</xdr:row>
      <xdr:rowOff>18086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883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2863</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874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42590</xdr:rowOff>
    </xdr:from>
    <xdr:to>
      <xdr:col>81</xdr:col>
      <xdr:colOff>101600</xdr:colOff>
      <xdr:row>53</xdr:row>
      <xdr:rowOff>144190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12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160717</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890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90104</xdr:rowOff>
    </xdr:from>
    <xdr:to>
      <xdr:col>76</xdr:col>
      <xdr:colOff>165100</xdr:colOff>
      <xdr:row>56</xdr:row>
      <xdr:rowOff>20254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51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36781</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29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45172</xdr:rowOff>
    </xdr:from>
    <xdr:to>
      <xdr:col>72</xdr:col>
      <xdr:colOff>38100</xdr:colOff>
      <xdr:row>55</xdr:row>
      <xdr:rowOff>146772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47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163299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250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164567</xdr:rowOff>
    </xdr:from>
    <xdr:to>
      <xdr:col>67</xdr:col>
      <xdr:colOff>101600</xdr:colOff>
      <xdr:row>56</xdr:row>
      <xdr:rowOff>94717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59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111244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36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70151</xdr:rowOff>
    </xdr:from>
    <xdr:to>
      <xdr:col>85</xdr:col>
      <xdr:colOff>127000</xdr:colOff>
      <xdr:row>79</xdr:row>
      <xdr:rowOff>74364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614701"/>
          <a:ext cx="838200"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30190</xdr:rowOff>
    </xdr:from>
    <xdr:to>
      <xdr:col>81</xdr:col>
      <xdr:colOff>50800</xdr:colOff>
      <xdr:row>79</xdr:row>
      <xdr:rowOff>74364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74740"/>
          <a:ext cx="889000" cy="4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30190</xdr:rowOff>
    </xdr:from>
    <xdr:to>
      <xdr:col>76</xdr:col>
      <xdr:colOff>114300</xdr:colOff>
      <xdr:row>79</xdr:row>
      <xdr:rowOff>91923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74740"/>
          <a:ext cx="889000" cy="6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91923</xdr:rowOff>
    </xdr:from>
    <xdr:to>
      <xdr:col>71</xdr:col>
      <xdr:colOff>177800</xdr:colOff>
      <xdr:row>79</xdr:row>
      <xdr:rowOff>92314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636473"/>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19351</xdr:rowOff>
    </xdr:from>
    <xdr:to>
      <xdr:col>85</xdr:col>
      <xdr:colOff>177800</xdr:colOff>
      <xdr:row>79</xdr:row>
      <xdr:rowOff>120951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6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105728</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7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23564</xdr:rowOff>
    </xdr:from>
    <xdr:to>
      <xdr:col>81</xdr:col>
      <xdr:colOff>101600</xdr:colOff>
      <xdr:row>79</xdr:row>
      <xdr:rowOff>125164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6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116291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6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150840</xdr:rowOff>
    </xdr:from>
    <xdr:to>
      <xdr:col>76</xdr:col>
      <xdr:colOff>165100</xdr:colOff>
      <xdr:row>79</xdr:row>
      <xdr:rowOff>80990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72117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41123</xdr:rowOff>
    </xdr:from>
    <xdr:to>
      <xdr:col>72</xdr:col>
      <xdr:colOff>38100</xdr:colOff>
      <xdr:row>79</xdr:row>
      <xdr:rowOff>142723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8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133850</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678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41514</xdr:rowOff>
    </xdr:from>
    <xdr:to>
      <xdr:col>67</xdr:col>
      <xdr:colOff>101600</xdr:colOff>
      <xdr:row>79</xdr:row>
      <xdr:rowOff>143114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8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134241</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678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10328</xdr:rowOff>
    </xdr:from>
    <xdr:to>
      <xdr:col>85</xdr:col>
      <xdr:colOff>127000</xdr:colOff>
      <xdr:row>98</xdr:row>
      <xdr:rowOff>35105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812428"/>
          <a:ext cx="838200" cy="2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26718</xdr:rowOff>
    </xdr:from>
    <xdr:to>
      <xdr:col>81</xdr:col>
      <xdr:colOff>50800</xdr:colOff>
      <xdr:row>98</xdr:row>
      <xdr:rowOff>35105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828818"/>
          <a:ext cx="889000" cy="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12626</xdr:rowOff>
    </xdr:from>
    <xdr:to>
      <xdr:col>76</xdr:col>
      <xdr:colOff>114300</xdr:colOff>
      <xdr:row>98</xdr:row>
      <xdr:rowOff>26718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814726"/>
          <a:ext cx="889000" cy="1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3504</xdr:rowOff>
    </xdr:from>
    <xdr:to>
      <xdr:col>71</xdr:col>
      <xdr:colOff>177800</xdr:colOff>
      <xdr:row>98</xdr:row>
      <xdr:rowOff>12626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805604"/>
          <a:ext cx="889000" cy="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130978</xdr:rowOff>
    </xdr:from>
    <xdr:to>
      <xdr:col>85</xdr:col>
      <xdr:colOff>177800</xdr:colOff>
      <xdr:row>98</xdr:row>
      <xdr:rowOff>61128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109405</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4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155755</xdr:rowOff>
    </xdr:from>
    <xdr:to>
      <xdr:col>81</xdr:col>
      <xdr:colOff>101600</xdr:colOff>
      <xdr:row>98</xdr:row>
      <xdr:rowOff>85905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8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77032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7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147368</xdr:rowOff>
    </xdr:from>
    <xdr:to>
      <xdr:col>76</xdr:col>
      <xdr:colOff>165100</xdr:colOff>
      <xdr:row>98</xdr:row>
      <xdr:rowOff>77518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7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68645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133276</xdr:rowOff>
    </xdr:from>
    <xdr:to>
      <xdr:col>72</xdr:col>
      <xdr:colOff>38100</xdr:colOff>
      <xdr:row>98</xdr:row>
      <xdr:rowOff>63426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6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54553</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5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124154</xdr:rowOff>
    </xdr:from>
    <xdr:to>
      <xdr:col>67</xdr:col>
      <xdr:colOff>101600</xdr:colOff>
      <xdr:row>98</xdr:row>
      <xdr:rowOff>54304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45431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4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全体的に増加傾向にある。</a:t>
          </a:r>
          <a:r>
            <a:rPr kumimoji="1" lang="ja-JP" altLang="ja-JP" sz="1100">
              <a:solidFill>
                <a:schemeClr val="dk1"/>
              </a:solidFill>
              <a:effectLst/>
              <a:latin typeface="+mn-lt"/>
              <a:ea typeface="+mn-ea"/>
              <a:cs typeface="+mn-cs"/>
            </a:rPr>
            <a:t>総務費</a:t>
          </a:r>
          <a:r>
            <a:rPr kumimoji="1" lang="ja-JP" altLang="en-US" sz="1100">
              <a:solidFill>
                <a:schemeClr val="dk1"/>
              </a:solidFill>
              <a:effectLst/>
              <a:latin typeface="+mn-lt"/>
              <a:ea typeface="+mn-ea"/>
              <a:cs typeface="+mn-cs"/>
            </a:rPr>
            <a:t>については、人件費の増</a:t>
          </a:r>
          <a:r>
            <a:rPr kumimoji="1" lang="ja-JP" altLang="ja-JP" sz="1100">
              <a:solidFill>
                <a:schemeClr val="dk1"/>
              </a:solidFill>
              <a:effectLst/>
              <a:latin typeface="+mn-lt"/>
              <a:ea typeface="+mn-ea"/>
              <a:cs typeface="+mn-cs"/>
            </a:rPr>
            <a:t>、民生費</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地域福祉センター強化事業による増、衛生費については、金武地区消防衛生組合への負担金増、教育費</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ふれあい交流センター整備事業、がらまんホール長寿命化事業、中学校教室増築工事により、</a:t>
          </a:r>
          <a:r>
            <a:rPr kumimoji="1" lang="ja-JP" altLang="ja-JP" sz="1100">
              <a:solidFill>
                <a:schemeClr val="dk1"/>
              </a:solidFill>
              <a:effectLst/>
              <a:latin typeface="+mn-lt"/>
              <a:ea typeface="+mn-ea"/>
              <a:cs typeface="+mn-cs"/>
            </a:rPr>
            <a:t>大幅に増加し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は引き続き</a:t>
          </a:r>
          <a:r>
            <a:rPr kumimoji="1" lang="ja-JP" altLang="ja-JP" sz="1100">
              <a:solidFill>
                <a:schemeClr val="dk1"/>
              </a:solidFill>
              <a:effectLst/>
              <a:latin typeface="+mn-lt"/>
              <a:ea typeface="+mn-ea"/>
              <a:cs typeface="+mn-cs"/>
            </a:rPr>
            <a:t>高補助率の事業を選択する</a:t>
          </a:r>
          <a:r>
            <a:rPr kumimoji="1" lang="ja-JP" altLang="en-US" sz="1100">
              <a:solidFill>
                <a:schemeClr val="dk1"/>
              </a:solidFill>
              <a:effectLst/>
              <a:latin typeface="+mn-lt"/>
              <a:ea typeface="+mn-ea"/>
              <a:cs typeface="+mn-cs"/>
            </a:rPr>
            <a:t>ともに、各事業の精査を行い</a:t>
          </a:r>
          <a:r>
            <a:rPr kumimoji="1" lang="ja-JP" altLang="ja-JP" sz="1100">
              <a:solidFill>
                <a:schemeClr val="dk1"/>
              </a:solidFill>
              <a:effectLst/>
              <a:latin typeface="+mn-lt"/>
              <a:ea typeface="+mn-ea"/>
              <a:cs typeface="+mn-cs"/>
            </a:rPr>
            <a:t>、計画的</a:t>
          </a:r>
          <a:r>
            <a:rPr kumimoji="1" lang="ja-JP" altLang="en-US" sz="1100">
              <a:solidFill>
                <a:schemeClr val="dk1"/>
              </a:solidFill>
              <a:effectLst/>
              <a:latin typeface="+mn-lt"/>
              <a:ea typeface="+mn-ea"/>
              <a:cs typeface="+mn-cs"/>
            </a:rPr>
            <a:t>な財政運営</a:t>
          </a:r>
          <a:r>
            <a:rPr kumimoji="1" lang="ja-JP" altLang="ja-JP" sz="1100">
              <a:solidFill>
                <a:schemeClr val="dk1"/>
              </a:solidFill>
              <a:effectLst/>
              <a:latin typeface="+mn-lt"/>
              <a:ea typeface="+mn-ea"/>
              <a:cs typeface="+mn-cs"/>
            </a:rPr>
            <a:t>に取り組んでいく。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沖縄県宜野座村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財政調整基金残高については、</a:t>
          </a:r>
          <a:r>
            <a:rPr kumimoji="1" lang="ja-JP" altLang="en-US" sz="1100">
              <a:solidFill>
                <a:schemeClr val="dk1"/>
              </a:solidFill>
              <a:effectLst/>
              <a:latin typeface="+mn-lt"/>
              <a:ea typeface="+mn-ea"/>
              <a:cs typeface="+mn-cs"/>
            </a:rPr>
            <a:t>大型ハード事業や人件費の増、下水道事業特別会計への繰出金等により減少した</a:t>
          </a:r>
          <a:r>
            <a:rPr kumimoji="1" lang="ja-JP" altLang="ja-JP" sz="1100">
              <a:solidFill>
                <a:schemeClr val="dk1"/>
              </a:solidFill>
              <a:effectLst/>
              <a:latin typeface="+mn-lt"/>
              <a:ea typeface="+mn-ea"/>
              <a:cs typeface="+mn-cs"/>
            </a:rPr>
            <a:t>。実質収支については、昨年度から</a:t>
          </a:r>
          <a:r>
            <a:rPr kumimoji="1" lang="en-US" altLang="ja-JP" sz="1100">
              <a:solidFill>
                <a:schemeClr val="dk1"/>
              </a:solidFill>
              <a:effectLst/>
              <a:latin typeface="+mn-lt"/>
              <a:ea typeface="+mn-ea"/>
              <a:cs typeface="+mn-cs"/>
            </a:rPr>
            <a:t>6.26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改善したが</a:t>
          </a:r>
          <a:r>
            <a:rPr kumimoji="1" lang="ja-JP" altLang="ja-JP" sz="1100">
              <a:solidFill>
                <a:schemeClr val="dk1"/>
              </a:solidFill>
              <a:effectLst/>
              <a:latin typeface="+mn-lt"/>
              <a:ea typeface="+mn-ea"/>
              <a:cs typeface="+mn-cs"/>
            </a:rPr>
            <a:t>、基準内（</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を下回ったため適正な範囲</a:t>
          </a:r>
          <a:r>
            <a:rPr kumimoji="1" lang="ja-JP" altLang="ja-JP" sz="1100">
              <a:solidFill>
                <a:schemeClr val="dk1"/>
              </a:solidFill>
              <a:effectLst/>
              <a:latin typeface="+mn-lt"/>
              <a:ea typeface="+mn-ea"/>
              <a:cs typeface="+mn-cs"/>
            </a:rPr>
            <a:t>に収めるように努めていく。</a:t>
          </a:r>
          <a:endParaRPr lang="ja-JP" altLang="ja-JP" sz="1400">
            <a:effectLst/>
          </a:endParaRPr>
        </a:p>
        <a:p>
          <a:r>
            <a:rPr kumimoji="1" lang="ja-JP" altLang="ja-JP" sz="1100">
              <a:solidFill>
                <a:schemeClr val="dk1"/>
              </a:solidFill>
              <a:effectLst/>
              <a:latin typeface="+mn-lt"/>
              <a:ea typeface="+mn-ea"/>
              <a:cs typeface="+mn-cs"/>
            </a:rPr>
            <a:t>実質単年度収支については、</a:t>
          </a:r>
          <a:r>
            <a:rPr kumimoji="1" lang="ja-JP" altLang="en-US" sz="1100">
              <a:solidFill>
                <a:schemeClr val="dk1"/>
              </a:solidFill>
              <a:effectLst/>
              <a:latin typeface="+mn-lt"/>
              <a:ea typeface="+mn-ea"/>
              <a:cs typeface="+mn-cs"/>
            </a:rPr>
            <a:t>大幅に悪化したため、各事業内容を精査し、</a:t>
          </a:r>
          <a:r>
            <a:rPr kumimoji="1" lang="ja-JP" altLang="ja-JP" sz="1100">
              <a:solidFill>
                <a:schemeClr val="dk1"/>
              </a:solidFill>
              <a:effectLst/>
              <a:latin typeface="+mn-lt"/>
              <a:ea typeface="+mn-ea"/>
              <a:cs typeface="+mn-cs"/>
            </a:rPr>
            <a:t>安定した財政運営に向けて経費の削減に努める。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沖縄県宜野座村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一般会計、水道事業会計、国民健康保険事業特別会計、後期高齢者医療特別会計は黒字となっており健全である。下水道事業特別会計については公営企業会計移行に伴い打ち切り決算により赤字となった。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kouta-o\Desktop\&#12304;&#36001;&#25919;&#29366;&#27841;&#36039;&#26009;&#38598;&#12305;_473138_&#23452;&#37326;&#24231;&#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43.7</v>
          </cell>
          <cell r="BX53">
            <v>42.7</v>
          </cell>
          <cell r="CF53">
            <v>50.8</v>
          </cell>
          <cell r="CN53">
            <v>44.8</v>
          </cell>
          <cell r="CV53">
            <v>45.9</v>
          </cell>
        </row>
        <row r="55">
          <cell r="AN55" t="str">
            <v>類似団体内平均値</v>
          </cell>
          <cell r="BP55">
            <v>3</v>
          </cell>
          <cell r="BX55">
            <v>3.4</v>
          </cell>
          <cell r="CF55">
            <v>0</v>
          </cell>
          <cell r="CN55">
            <v>0</v>
          </cell>
          <cell r="CV55">
            <v>0</v>
          </cell>
        </row>
        <row r="57">
          <cell r="BP57">
            <v>63.3</v>
          </cell>
          <cell r="BX57">
            <v>62.8</v>
          </cell>
          <cell r="CF57">
            <v>62.7</v>
          </cell>
          <cell r="CN57">
            <v>63.1</v>
          </cell>
          <cell r="CV57">
            <v>63.8</v>
          </cell>
        </row>
        <row r="72">
          <cell r="BP72" t="str">
            <v>R01</v>
          </cell>
          <cell r="BX72" t="str">
            <v>R02</v>
          </cell>
          <cell r="CF72" t="str">
            <v>R03</v>
          </cell>
          <cell r="CN72" t="str">
            <v>R04</v>
          </cell>
          <cell r="CV72" t="str">
            <v>R05</v>
          </cell>
        </row>
        <row r="73">
          <cell r="AN73" t="str">
            <v>当該団体値</v>
          </cell>
        </row>
        <row r="75">
          <cell r="BP75">
            <v>8.1999999999999993</v>
          </cell>
          <cell r="BX75">
            <v>8.6999999999999993</v>
          </cell>
          <cell r="CF75">
            <v>8.5</v>
          </cell>
          <cell r="CN75">
            <v>8.4</v>
          </cell>
          <cell r="CV75">
            <v>9.1</v>
          </cell>
        </row>
        <row r="77">
          <cell r="AN77" t="str">
            <v>類似団体内平均値</v>
          </cell>
          <cell r="BP77">
            <v>3</v>
          </cell>
          <cell r="BX77">
            <v>3.4</v>
          </cell>
          <cell r="CF77">
            <v>0</v>
          </cell>
          <cell r="CN77">
            <v>0</v>
          </cell>
          <cell r="CV77">
            <v>0</v>
          </cell>
        </row>
        <row r="79">
          <cell r="BP79">
            <v>8.8000000000000007</v>
          </cell>
          <cell r="BX79">
            <v>8.8000000000000007</v>
          </cell>
          <cell r="CF79">
            <v>8.3000000000000007</v>
          </cell>
          <cell r="CN79">
            <v>8.1</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1" sqref="B1:DI1"/>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502"/>
      <c r="AN4" s="432"/>
      <c r="AO4" s="432"/>
      <c r="AP4" s="432"/>
      <c r="AQ4" s="432"/>
      <c r="AR4" s="432"/>
      <c r="AS4" s="432"/>
      <c r="AT4" s="432"/>
      <c r="AU4" s="432"/>
      <c r="AV4" s="432"/>
      <c r="AW4" s="432"/>
      <c r="AX4" s="587"/>
      <c r="AY4" s="398" t="s">
        <v>87</v>
      </c>
      <c r="AZ4" s="399"/>
      <c r="BA4" s="399"/>
      <c r="BB4" s="399"/>
      <c r="BC4" s="399"/>
      <c r="BD4" s="399"/>
      <c r="BE4" s="399"/>
      <c r="BF4" s="399"/>
      <c r="BG4" s="399"/>
      <c r="BH4" s="399"/>
      <c r="BI4" s="399"/>
      <c r="BJ4" s="399"/>
      <c r="BK4" s="399"/>
      <c r="BL4" s="399"/>
      <c r="BM4" s="400"/>
      <c r="BN4" s="401">
        <v>9753123</v>
      </c>
      <c r="BO4" s="402"/>
      <c r="BP4" s="402"/>
      <c r="BQ4" s="402"/>
      <c r="BR4" s="402"/>
      <c r="BS4" s="402"/>
      <c r="BT4" s="402"/>
      <c r="BU4" s="403"/>
      <c r="BV4" s="401">
        <v>9361658</v>
      </c>
      <c r="BW4" s="402"/>
      <c r="BX4" s="402"/>
      <c r="BY4" s="402"/>
      <c r="BZ4" s="402"/>
      <c r="CA4" s="402"/>
      <c r="CB4" s="402"/>
      <c r="CC4" s="403"/>
      <c r="CD4" s="572" t="s">
        <v>88</v>
      </c>
      <c r="CE4" s="573"/>
      <c r="CF4" s="573"/>
      <c r="CG4" s="573"/>
      <c r="CH4" s="573"/>
      <c r="CI4" s="573"/>
      <c r="CJ4" s="573"/>
      <c r="CK4" s="573"/>
      <c r="CL4" s="573"/>
      <c r="CM4" s="573"/>
      <c r="CN4" s="573"/>
      <c r="CO4" s="573"/>
      <c r="CP4" s="573"/>
      <c r="CQ4" s="573"/>
      <c r="CR4" s="573"/>
      <c r="CS4" s="574"/>
      <c r="CT4" s="575">
        <v>1.2</v>
      </c>
      <c r="CU4" s="576"/>
      <c r="CV4" s="576"/>
      <c r="CW4" s="576"/>
      <c r="CX4" s="576"/>
      <c r="CY4" s="576"/>
      <c r="CZ4" s="576"/>
      <c r="DA4" s="577"/>
      <c r="DB4" s="575">
        <v>7.5</v>
      </c>
      <c r="DC4" s="576"/>
      <c r="DD4" s="576"/>
      <c r="DE4" s="576"/>
      <c r="DF4" s="576"/>
      <c r="DG4" s="576"/>
      <c r="DH4" s="576"/>
      <c r="DI4" s="577"/>
    </row>
    <row r="5" spans="1:119" ht="18.75" customHeight="1" x14ac:dyDescent="0.15">
      <c r="A5" s="175"/>
      <c r="B5" s="582"/>
      <c r="C5" s="433"/>
      <c r="D5" s="433"/>
      <c r="E5" s="583"/>
      <c r="F5" s="583"/>
      <c r="G5" s="583"/>
      <c r="H5" s="583"/>
      <c r="I5" s="583"/>
      <c r="J5" s="583"/>
      <c r="K5" s="583"/>
      <c r="L5" s="583"/>
      <c r="M5" s="583"/>
      <c r="N5" s="583"/>
      <c r="O5" s="583"/>
      <c r="P5" s="583"/>
      <c r="Q5" s="583"/>
      <c r="R5" s="431"/>
      <c r="S5" s="431"/>
      <c r="T5" s="431"/>
      <c r="U5" s="431"/>
      <c r="V5" s="586"/>
      <c r="W5" s="502"/>
      <c r="X5" s="432"/>
      <c r="Y5" s="432"/>
      <c r="Z5" s="432"/>
      <c r="AA5" s="432"/>
      <c r="AB5" s="433"/>
      <c r="AC5" s="431"/>
      <c r="AD5" s="432"/>
      <c r="AE5" s="432"/>
      <c r="AF5" s="432"/>
      <c r="AG5" s="432"/>
      <c r="AH5" s="432"/>
      <c r="AI5" s="432"/>
      <c r="AJ5" s="432"/>
      <c r="AK5" s="432"/>
      <c r="AL5" s="587"/>
      <c r="AM5" s="465" t="s">
        <v>89</v>
      </c>
      <c r="AN5" s="380"/>
      <c r="AO5" s="380"/>
      <c r="AP5" s="380"/>
      <c r="AQ5" s="380"/>
      <c r="AR5" s="380"/>
      <c r="AS5" s="380"/>
      <c r="AT5" s="381"/>
      <c r="AU5" s="453" t="s">
        <v>90</v>
      </c>
      <c r="AV5" s="454"/>
      <c r="AW5" s="454"/>
      <c r="AX5" s="454"/>
      <c r="AY5" s="386" t="s">
        <v>91</v>
      </c>
      <c r="AZ5" s="387"/>
      <c r="BA5" s="387"/>
      <c r="BB5" s="387"/>
      <c r="BC5" s="387"/>
      <c r="BD5" s="387"/>
      <c r="BE5" s="387"/>
      <c r="BF5" s="387"/>
      <c r="BG5" s="387"/>
      <c r="BH5" s="387"/>
      <c r="BI5" s="387"/>
      <c r="BJ5" s="387"/>
      <c r="BK5" s="387"/>
      <c r="BL5" s="387"/>
      <c r="BM5" s="388"/>
      <c r="BN5" s="406">
        <v>9638527</v>
      </c>
      <c r="BO5" s="407"/>
      <c r="BP5" s="407"/>
      <c r="BQ5" s="407"/>
      <c r="BR5" s="407"/>
      <c r="BS5" s="407"/>
      <c r="BT5" s="407"/>
      <c r="BU5" s="408"/>
      <c r="BV5" s="406">
        <v>8867766</v>
      </c>
      <c r="BW5" s="407"/>
      <c r="BX5" s="407"/>
      <c r="BY5" s="407"/>
      <c r="BZ5" s="407"/>
      <c r="CA5" s="407"/>
      <c r="CB5" s="407"/>
      <c r="CC5" s="408"/>
      <c r="CD5" s="415" t="s">
        <v>92</v>
      </c>
      <c r="CE5" s="360"/>
      <c r="CF5" s="360"/>
      <c r="CG5" s="360"/>
      <c r="CH5" s="360"/>
      <c r="CI5" s="360"/>
      <c r="CJ5" s="360"/>
      <c r="CK5" s="360"/>
      <c r="CL5" s="360"/>
      <c r="CM5" s="360"/>
      <c r="CN5" s="360"/>
      <c r="CO5" s="360"/>
      <c r="CP5" s="360"/>
      <c r="CQ5" s="360"/>
      <c r="CR5" s="360"/>
      <c r="CS5" s="416"/>
      <c r="CT5" s="376">
        <v>82.5</v>
      </c>
      <c r="CU5" s="377"/>
      <c r="CV5" s="377"/>
      <c r="CW5" s="377"/>
      <c r="CX5" s="377"/>
      <c r="CY5" s="377"/>
      <c r="CZ5" s="377"/>
      <c r="DA5" s="378"/>
      <c r="DB5" s="376">
        <v>77</v>
      </c>
      <c r="DC5" s="377"/>
      <c r="DD5" s="377"/>
      <c r="DE5" s="377"/>
      <c r="DF5" s="377"/>
      <c r="DG5" s="377"/>
      <c r="DH5" s="377"/>
      <c r="DI5" s="378"/>
    </row>
    <row r="6" spans="1:119" ht="18.75" customHeight="1" x14ac:dyDescent="0.15">
      <c r="A6" s="175"/>
      <c r="B6" s="552" t="s">
        <v>93</v>
      </c>
      <c r="C6" s="430"/>
      <c r="D6" s="430"/>
      <c r="E6" s="553"/>
      <c r="F6" s="553"/>
      <c r="G6" s="553"/>
      <c r="H6" s="553"/>
      <c r="I6" s="553"/>
      <c r="J6" s="553"/>
      <c r="K6" s="553"/>
      <c r="L6" s="553" t="s">
        <v>94</v>
      </c>
      <c r="M6" s="553"/>
      <c r="N6" s="553"/>
      <c r="O6" s="553"/>
      <c r="P6" s="553"/>
      <c r="Q6" s="553"/>
      <c r="R6" s="428"/>
      <c r="S6" s="428"/>
      <c r="T6" s="428"/>
      <c r="U6" s="428"/>
      <c r="V6" s="559"/>
      <c r="W6" s="487" t="s">
        <v>95</v>
      </c>
      <c r="X6" s="429"/>
      <c r="Y6" s="429"/>
      <c r="Z6" s="429"/>
      <c r="AA6" s="429"/>
      <c r="AB6" s="430"/>
      <c r="AC6" s="564" t="s">
        <v>96</v>
      </c>
      <c r="AD6" s="565"/>
      <c r="AE6" s="565"/>
      <c r="AF6" s="565"/>
      <c r="AG6" s="565"/>
      <c r="AH6" s="565"/>
      <c r="AI6" s="565"/>
      <c r="AJ6" s="565"/>
      <c r="AK6" s="565"/>
      <c r="AL6" s="566"/>
      <c r="AM6" s="465" t="s">
        <v>97</v>
      </c>
      <c r="AN6" s="380"/>
      <c r="AO6" s="380"/>
      <c r="AP6" s="380"/>
      <c r="AQ6" s="380"/>
      <c r="AR6" s="380"/>
      <c r="AS6" s="380"/>
      <c r="AT6" s="381"/>
      <c r="AU6" s="453" t="s">
        <v>90</v>
      </c>
      <c r="AV6" s="454"/>
      <c r="AW6" s="454"/>
      <c r="AX6" s="454"/>
      <c r="AY6" s="386" t="s">
        <v>98</v>
      </c>
      <c r="AZ6" s="387"/>
      <c r="BA6" s="387"/>
      <c r="BB6" s="387"/>
      <c r="BC6" s="387"/>
      <c r="BD6" s="387"/>
      <c r="BE6" s="387"/>
      <c r="BF6" s="387"/>
      <c r="BG6" s="387"/>
      <c r="BH6" s="387"/>
      <c r="BI6" s="387"/>
      <c r="BJ6" s="387"/>
      <c r="BK6" s="387"/>
      <c r="BL6" s="387"/>
      <c r="BM6" s="388"/>
      <c r="BN6" s="406">
        <v>114596</v>
      </c>
      <c r="BO6" s="407"/>
      <c r="BP6" s="407"/>
      <c r="BQ6" s="407"/>
      <c r="BR6" s="407"/>
      <c r="BS6" s="407"/>
      <c r="BT6" s="407"/>
      <c r="BU6" s="408"/>
      <c r="BV6" s="406">
        <v>493892</v>
      </c>
      <c r="BW6" s="407"/>
      <c r="BX6" s="407"/>
      <c r="BY6" s="407"/>
      <c r="BZ6" s="407"/>
      <c r="CA6" s="407"/>
      <c r="CB6" s="407"/>
      <c r="CC6" s="408"/>
      <c r="CD6" s="415" t="s">
        <v>99</v>
      </c>
      <c r="CE6" s="360"/>
      <c r="CF6" s="360"/>
      <c r="CG6" s="360"/>
      <c r="CH6" s="360"/>
      <c r="CI6" s="360"/>
      <c r="CJ6" s="360"/>
      <c r="CK6" s="360"/>
      <c r="CL6" s="360"/>
      <c r="CM6" s="360"/>
      <c r="CN6" s="360"/>
      <c r="CO6" s="360"/>
      <c r="CP6" s="360"/>
      <c r="CQ6" s="360"/>
      <c r="CR6" s="360"/>
      <c r="CS6" s="416"/>
      <c r="CT6" s="549">
        <v>82.7</v>
      </c>
      <c r="CU6" s="550"/>
      <c r="CV6" s="550"/>
      <c r="CW6" s="550"/>
      <c r="CX6" s="550"/>
      <c r="CY6" s="550"/>
      <c r="CZ6" s="550"/>
      <c r="DA6" s="551"/>
      <c r="DB6" s="549">
        <v>77.599999999999994</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5" t="s">
        <v>100</v>
      </c>
      <c r="AN7" s="380"/>
      <c r="AO7" s="380"/>
      <c r="AP7" s="380"/>
      <c r="AQ7" s="380"/>
      <c r="AR7" s="380"/>
      <c r="AS7" s="380"/>
      <c r="AT7" s="381"/>
      <c r="AU7" s="453" t="s">
        <v>90</v>
      </c>
      <c r="AV7" s="454"/>
      <c r="AW7" s="454"/>
      <c r="AX7" s="454"/>
      <c r="AY7" s="386" t="s">
        <v>101</v>
      </c>
      <c r="AZ7" s="387"/>
      <c r="BA7" s="387"/>
      <c r="BB7" s="387"/>
      <c r="BC7" s="387"/>
      <c r="BD7" s="387"/>
      <c r="BE7" s="387"/>
      <c r="BF7" s="387"/>
      <c r="BG7" s="387"/>
      <c r="BH7" s="387"/>
      <c r="BI7" s="387"/>
      <c r="BJ7" s="387"/>
      <c r="BK7" s="387"/>
      <c r="BL7" s="387"/>
      <c r="BM7" s="388"/>
      <c r="BN7" s="406">
        <v>83508</v>
      </c>
      <c r="BO7" s="407"/>
      <c r="BP7" s="407"/>
      <c r="BQ7" s="407"/>
      <c r="BR7" s="407"/>
      <c r="BS7" s="407"/>
      <c r="BT7" s="407"/>
      <c r="BU7" s="408"/>
      <c r="BV7" s="406">
        <v>306218</v>
      </c>
      <c r="BW7" s="407"/>
      <c r="BX7" s="407"/>
      <c r="BY7" s="407"/>
      <c r="BZ7" s="407"/>
      <c r="CA7" s="407"/>
      <c r="CB7" s="407"/>
      <c r="CC7" s="408"/>
      <c r="CD7" s="415" t="s">
        <v>102</v>
      </c>
      <c r="CE7" s="360"/>
      <c r="CF7" s="360"/>
      <c r="CG7" s="360"/>
      <c r="CH7" s="360"/>
      <c r="CI7" s="360"/>
      <c r="CJ7" s="360"/>
      <c r="CK7" s="360"/>
      <c r="CL7" s="360"/>
      <c r="CM7" s="360"/>
      <c r="CN7" s="360"/>
      <c r="CO7" s="360"/>
      <c r="CP7" s="360"/>
      <c r="CQ7" s="360"/>
      <c r="CR7" s="360"/>
      <c r="CS7" s="416"/>
      <c r="CT7" s="406">
        <v>2554416</v>
      </c>
      <c r="CU7" s="407"/>
      <c r="CV7" s="407"/>
      <c r="CW7" s="407"/>
      <c r="CX7" s="407"/>
      <c r="CY7" s="407"/>
      <c r="CZ7" s="407"/>
      <c r="DA7" s="408"/>
      <c r="DB7" s="406">
        <v>2508732</v>
      </c>
      <c r="DC7" s="407"/>
      <c r="DD7" s="407"/>
      <c r="DE7" s="407"/>
      <c r="DF7" s="407"/>
      <c r="DG7" s="407"/>
      <c r="DH7" s="407"/>
      <c r="DI7" s="408"/>
    </row>
    <row r="8" spans="1:119" ht="18.75" customHeight="1" thickBot="1" x14ac:dyDescent="0.2">
      <c r="A8" s="175"/>
      <c r="B8" s="557"/>
      <c r="C8" s="488"/>
      <c r="D8" s="488"/>
      <c r="E8" s="558"/>
      <c r="F8" s="558"/>
      <c r="G8" s="558"/>
      <c r="H8" s="558"/>
      <c r="I8" s="558"/>
      <c r="J8" s="558"/>
      <c r="K8" s="558"/>
      <c r="L8" s="558"/>
      <c r="M8" s="558"/>
      <c r="N8" s="558"/>
      <c r="O8" s="558"/>
      <c r="P8" s="558"/>
      <c r="Q8" s="558"/>
      <c r="R8" s="562"/>
      <c r="S8" s="562"/>
      <c r="T8" s="562"/>
      <c r="U8" s="562"/>
      <c r="V8" s="563"/>
      <c r="W8" s="477"/>
      <c r="X8" s="478"/>
      <c r="Y8" s="478"/>
      <c r="Z8" s="478"/>
      <c r="AA8" s="478"/>
      <c r="AB8" s="488"/>
      <c r="AC8" s="569"/>
      <c r="AD8" s="570"/>
      <c r="AE8" s="570"/>
      <c r="AF8" s="570"/>
      <c r="AG8" s="570"/>
      <c r="AH8" s="570"/>
      <c r="AI8" s="570"/>
      <c r="AJ8" s="570"/>
      <c r="AK8" s="570"/>
      <c r="AL8" s="571"/>
      <c r="AM8" s="465" t="s">
        <v>103</v>
      </c>
      <c r="AN8" s="380"/>
      <c r="AO8" s="380"/>
      <c r="AP8" s="380"/>
      <c r="AQ8" s="380"/>
      <c r="AR8" s="380"/>
      <c r="AS8" s="380"/>
      <c r="AT8" s="381"/>
      <c r="AU8" s="453" t="s">
        <v>90</v>
      </c>
      <c r="AV8" s="454"/>
      <c r="AW8" s="454"/>
      <c r="AX8" s="454"/>
      <c r="AY8" s="386" t="s">
        <v>104</v>
      </c>
      <c r="AZ8" s="387"/>
      <c r="BA8" s="387"/>
      <c r="BB8" s="387"/>
      <c r="BC8" s="387"/>
      <c r="BD8" s="387"/>
      <c r="BE8" s="387"/>
      <c r="BF8" s="387"/>
      <c r="BG8" s="387"/>
      <c r="BH8" s="387"/>
      <c r="BI8" s="387"/>
      <c r="BJ8" s="387"/>
      <c r="BK8" s="387"/>
      <c r="BL8" s="387"/>
      <c r="BM8" s="388"/>
      <c r="BN8" s="406">
        <v>31088</v>
      </c>
      <c r="BO8" s="407"/>
      <c r="BP8" s="407"/>
      <c r="BQ8" s="407"/>
      <c r="BR8" s="407"/>
      <c r="BS8" s="407"/>
      <c r="BT8" s="407"/>
      <c r="BU8" s="408"/>
      <c r="BV8" s="406">
        <v>187674</v>
      </c>
      <c r="BW8" s="407"/>
      <c r="BX8" s="407"/>
      <c r="BY8" s="407"/>
      <c r="BZ8" s="407"/>
      <c r="CA8" s="407"/>
      <c r="CB8" s="407"/>
      <c r="CC8" s="408"/>
      <c r="CD8" s="415" t="s">
        <v>105</v>
      </c>
      <c r="CE8" s="360"/>
      <c r="CF8" s="360"/>
      <c r="CG8" s="360"/>
      <c r="CH8" s="360"/>
      <c r="CI8" s="360"/>
      <c r="CJ8" s="360"/>
      <c r="CK8" s="360"/>
      <c r="CL8" s="360"/>
      <c r="CM8" s="360"/>
      <c r="CN8" s="360"/>
      <c r="CO8" s="360"/>
      <c r="CP8" s="360"/>
      <c r="CQ8" s="360"/>
      <c r="CR8" s="360"/>
      <c r="CS8" s="416"/>
      <c r="CT8" s="509">
        <v>0.28999999999999998</v>
      </c>
      <c r="CU8" s="510"/>
      <c r="CV8" s="510"/>
      <c r="CW8" s="510"/>
      <c r="CX8" s="510"/>
      <c r="CY8" s="510"/>
      <c r="CZ8" s="510"/>
      <c r="DA8" s="511"/>
      <c r="DB8" s="509">
        <v>0.28999999999999998</v>
      </c>
      <c r="DC8" s="510"/>
      <c r="DD8" s="510"/>
      <c r="DE8" s="510"/>
      <c r="DF8" s="510"/>
      <c r="DG8" s="510"/>
      <c r="DH8" s="510"/>
      <c r="DI8" s="511"/>
    </row>
    <row r="9" spans="1:119" ht="18.75" customHeight="1" thickBot="1" x14ac:dyDescent="0.2">
      <c r="A9" s="175"/>
      <c r="B9" s="538" t="s">
        <v>106</v>
      </c>
      <c r="C9" s="539"/>
      <c r="D9" s="539"/>
      <c r="E9" s="539"/>
      <c r="F9" s="539"/>
      <c r="G9" s="539"/>
      <c r="H9" s="539"/>
      <c r="I9" s="539"/>
      <c r="J9" s="539"/>
      <c r="K9" s="459"/>
      <c r="L9" s="540" t="s">
        <v>107</v>
      </c>
      <c r="M9" s="541"/>
      <c r="N9" s="541"/>
      <c r="O9" s="541"/>
      <c r="P9" s="541"/>
      <c r="Q9" s="542"/>
      <c r="R9" s="543">
        <v>5833</v>
      </c>
      <c r="S9" s="544"/>
      <c r="T9" s="544"/>
      <c r="U9" s="544"/>
      <c r="V9" s="545"/>
      <c r="W9" s="475" t="s">
        <v>108</v>
      </c>
      <c r="X9" s="476"/>
      <c r="Y9" s="476"/>
      <c r="Z9" s="476"/>
      <c r="AA9" s="476"/>
      <c r="AB9" s="476"/>
      <c r="AC9" s="476"/>
      <c r="AD9" s="476"/>
      <c r="AE9" s="476"/>
      <c r="AF9" s="476"/>
      <c r="AG9" s="476"/>
      <c r="AH9" s="476"/>
      <c r="AI9" s="476"/>
      <c r="AJ9" s="476"/>
      <c r="AK9" s="476"/>
      <c r="AL9" s="546"/>
      <c r="AM9" s="465" t="s">
        <v>109</v>
      </c>
      <c r="AN9" s="380"/>
      <c r="AO9" s="380"/>
      <c r="AP9" s="380"/>
      <c r="AQ9" s="380"/>
      <c r="AR9" s="380"/>
      <c r="AS9" s="380"/>
      <c r="AT9" s="381"/>
      <c r="AU9" s="453" t="s">
        <v>90</v>
      </c>
      <c r="AV9" s="454"/>
      <c r="AW9" s="454"/>
      <c r="AX9" s="454"/>
      <c r="AY9" s="386" t="s">
        <v>110</v>
      </c>
      <c r="AZ9" s="387"/>
      <c r="BA9" s="387"/>
      <c r="BB9" s="387"/>
      <c r="BC9" s="387"/>
      <c r="BD9" s="387"/>
      <c r="BE9" s="387"/>
      <c r="BF9" s="387"/>
      <c r="BG9" s="387"/>
      <c r="BH9" s="387"/>
      <c r="BI9" s="387"/>
      <c r="BJ9" s="387"/>
      <c r="BK9" s="387"/>
      <c r="BL9" s="387"/>
      <c r="BM9" s="388"/>
      <c r="BN9" s="406">
        <v>-156586</v>
      </c>
      <c r="BO9" s="407"/>
      <c r="BP9" s="407"/>
      <c r="BQ9" s="407"/>
      <c r="BR9" s="407"/>
      <c r="BS9" s="407"/>
      <c r="BT9" s="407"/>
      <c r="BU9" s="408"/>
      <c r="BV9" s="406">
        <v>135568</v>
      </c>
      <c r="BW9" s="407"/>
      <c r="BX9" s="407"/>
      <c r="BY9" s="407"/>
      <c r="BZ9" s="407"/>
      <c r="CA9" s="407"/>
      <c r="CB9" s="407"/>
      <c r="CC9" s="408"/>
      <c r="CD9" s="415" t="s">
        <v>111</v>
      </c>
      <c r="CE9" s="360"/>
      <c r="CF9" s="360"/>
      <c r="CG9" s="360"/>
      <c r="CH9" s="360"/>
      <c r="CI9" s="360"/>
      <c r="CJ9" s="360"/>
      <c r="CK9" s="360"/>
      <c r="CL9" s="360"/>
      <c r="CM9" s="360"/>
      <c r="CN9" s="360"/>
      <c r="CO9" s="360"/>
      <c r="CP9" s="360"/>
      <c r="CQ9" s="360"/>
      <c r="CR9" s="360"/>
      <c r="CS9" s="416"/>
      <c r="CT9" s="376">
        <v>6.8</v>
      </c>
      <c r="CU9" s="377"/>
      <c r="CV9" s="377"/>
      <c r="CW9" s="377"/>
      <c r="CX9" s="377"/>
      <c r="CY9" s="377"/>
      <c r="CZ9" s="377"/>
      <c r="DA9" s="378"/>
      <c r="DB9" s="376">
        <v>5.9</v>
      </c>
      <c r="DC9" s="377"/>
      <c r="DD9" s="377"/>
      <c r="DE9" s="377"/>
      <c r="DF9" s="377"/>
      <c r="DG9" s="377"/>
      <c r="DH9" s="377"/>
      <c r="DI9" s="378"/>
    </row>
    <row r="10" spans="1:119" ht="18.75" customHeight="1" thickBot="1" x14ac:dyDescent="0.2">
      <c r="A10" s="175"/>
      <c r="B10" s="538"/>
      <c r="C10" s="539"/>
      <c r="D10" s="539"/>
      <c r="E10" s="539"/>
      <c r="F10" s="539"/>
      <c r="G10" s="539"/>
      <c r="H10" s="539"/>
      <c r="I10" s="539"/>
      <c r="J10" s="539"/>
      <c r="K10" s="459"/>
      <c r="L10" s="379" t="s">
        <v>112</v>
      </c>
      <c r="M10" s="380"/>
      <c r="N10" s="380"/>
      <c r="O10" s="380"/>
      <c r="P10" s="380"/>
      <c r="Q10" s="381"/>
      <c r="R10" s="382">
        <v>5597</v>
      </c>
      <c r="S10" s="383"/>
      <c r="T10" s="383"/>
      <c r="U10" s="383"/>
      <c r="V10" s="385"/>
      <c r="W10" s="547"/>
      <c r="X10" s="357"/>
      <c r="Y10" s="357"/>
      <c r="Z10" s="357"/>
      <c r="AA10" s="357"/>
      <c r="AB10" s="357"/>
      <c r="AC10" s="357"/>
      <c r="AD10" s="357"/>
      <c r="AE10" s="357"/>
      <c r="AF10" s="357"/>
      <c r="AG10" s="357"/>
      <c r="AH10" s="357"/>
      <c r="AI10" s="357"/>
      <c r="AJ10" s="357"/>
      <c r="AK10" s="357"/>
      <c r="AL10" s="548"/>
      <c r="AM10" s="465" t="s">
        <v>113</v>
      </c>
      <c r="AN10" s="380"/>
      <c r="AO10" s="380"/>
      <c r="AP10" s="380"/>
      <c r="AQ10" s="380"/>
      <c r="AR10" s="380"/>
      <c r="AS10" s="380"/>
      <c r="AT10" s="381"/>
      <c r="AU10" s="453" t="s">
        <v>90</v>
      </c>
      <c r="AV10" s="454"/>
      <c r="AW10" s="454"/>
      <c r="AX10" s="454"/>
      <c r="AY10" s="386" t="s">
        <v>114</v>
      </c>
      <c r="AZ10" s="387"/>
      <c r="BA10" s="387"/>
      <c r="BB10" s="387"/>
      <c r="BC10" s="387"/>
      <c r="BD10" s="387"/>
      <c r="BE10" s="387"/>
      <c r="BF10" s="387"/>
      <c r="BG10" s="387"/>
      <c r="BH10" s="387"/>
      <c r="BI10" s="387"/>
      <c r="BJ10" s="387"/>
      <c r="BK10" s="387"/>
      <c r="BL10" s="387"/>
      <c r="BM10" s="388"/>
      <c r="BN10" s="406">
        <v>334297</v>
      </c>
      <c r="BO10" s="407"/>
      <c r="BP10" s="407"/>
      <c r="BQ10" s="407"/>
      <c r="BR10" s="407"/>
      <c r="BS10" s="407"/>
      <c r="BT10" s="407"/>
      <c r="BU10" s="408"/>
      <c r="BV10" s="406">
        <v>354952</v>
      </c>
      <c r="BW10" s="407"/>
      <c r="BX10" s="407"/>
      <c r="BY10" s="407"/>
      <c r="BZ10" s="407"/>
      <c r="CA10" s="407"/>
      <c r="CB10" s="407"/>
      <c r="CC10" s="408"/>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9"/>
      <c r="L11" s="361" t="s">
        <v>116</v>
      </c>
      <c r="M11" s="362"/>
      <c r="N11" s="362"/>
      <c r="O11" s="362"/>
      <c r="P11" s="362"/>
      <c r="Q11" s="363"/>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5" t="s">
        <v>118</v>
      </c>
      <c r="AN11" s="380"/>
      <c r="AO11" s="380"/>
      <c r="AP11" s="380"/>
      <c r="AQ11" s="380"/>
      <c r="AR11" s="380"/>
      <c r="AS11" s="380"/>
      <c r="AT11" s="381"/>
      <c r="AU11" s="453" t="s">
        <v>90</v>
      </c>
      <c r="AV11" s="454"/>
      <c r="AW11" s="454"/>
      <c r="AX11" s="454"/>
      <c r="AY11" s="386" t="s">
        <v>119</v>
      </c>
      <c r="AZ11" s="387"/>
      <c r="BA11" s="387"/>
      <c r="BB11" s="387"/>
      <c r="BC11" s="387"/>
      <c r="BD11" s="387"/>
      <c r="BE11" s="387"/>
      <c r="BF11" s="387"/>
      <c r="BG11" s="387"/>
      <c r="BH11" s="387"/>
      <c r="BI11" s="387"/>
      <c r="BJ11" s="387"/>
      <c r="BK11" s="387"/>
      <c r="BL11" s="387"/>
      <c r="BM11" s="388"/>
      <c r="BN11" s="406">
        <v>0</v>
      </c>
      <c r="BO11" s="407"/>
      <c r="BP11" s="407"/>
      <c r="BQ11" s="407"/>
      <c r="BR11" s="407"/>
      <c r="BS11" s="407"/>
      <c r="BT11" s="407"/>
      <c r="BU11" s="408"/>
      <c r="BV11" s="406">
        <v>0</v>
      </c>
      <c r="BW11" s="407"/>
      <c r="BX11" s="407"/>
      <c r="BY11" s="407"/>
      <c r="BZ11" s="407"/>
      <c r="CA11" s="407"/>
      <c r="CB11" s="407"/>
      <c r="CC11" s="408"/>
      <c r="CD11" s="415" t="s">
        <v>120</v>
      </c>
      <c r="CE11" s="360"/>
      <c r="CF11" s="360"/>
      <c r="CG11" s="360"/>
      <c r="CH11" s="360"/>
      <c r="CI11" s="360"/>
      <c r="CJ11" s="360"/>
      <c r="CK11" s="360"/>
      <c r="CL11" s="360"/>
      <c r="CM11" s="360"/>
      <c r="CN11" s="360"/>
      <c r="CO11" s="360"/>
      <c r="CP11" s="360"/>
      <c r="CQ11" s="360"/>
      <c r="CR11" s="360"/>
      <c r="CS11" s="416"/>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75"/>
      <c r="B12" s="512" t="s">
        <v>122</v>
      </c>
      <c r="C12" s="513"/>
      <c r="D12" s="513"/>
      <c r="E12" s="513"/>
      <c r="F12" s="513"/>
      <c r="G12" s="513"/>
      <c r="H12" s="513"/>
      <c r="I12" s="513"/>
      <c r="J12" s="513"/>
      <c r="K12" s="514"/>
      <c r="L12" s="521" t="s">
        <v>123</v>
      </c>
      <c r="M12" s="522"/>
      <c r="N12" s="522"/>
      <c r="O12" s="522"/>
      <c r="P12" s="522"/>
      <c r="Q12" s="523"/>
      <c r="R12" s="524">
        <v>6339</v>
      </c>
      <c r="S12" s="525"/>
      <c r="T12" s="525"/>
      <c r="U12" s="525"/>
      <c r="V12" s="526"/>
      <c r="W12" s="527" t="s">
        <v>1</v>
      </c>
      <c r="X12" s="454"/>
      <c r="Y12" s="454"/>
      <c r="Z12" s="454"/>
      <c r="AA12" s="454"/>
      <c r="AB12" s="528"/>
      <c r="AC12" s="529" t="s">
        <v>124</v>
      </c>
      <c r="AD12" s="530"/>
      <c r="AE12" s="530"/>
      <c r="AF12" s="530"/>
      <c r="AG12" s="531"/>
      <c r="AH12" s="529" t="s">
        <v>125</v>
      </c>
      <c r="AI12" s="530"/>
      <c r="AJ12" s="530"/>
      <c r="AK12" s="530"/>
      <c r="AL12" s="532"/>
      <c r="AM12" s="465" t="s">
        <v>126</v>
      </c>
      <c r="AN12" s="380"/>
      <c r="AO12" s="380"/>
      <c r="AP12" s="380"/>
      <c r="AQ12" s="380"/>
      <c r="AR12" s="380"/>
      <c r="AS12" s="380"/>
      <c r="AT12" s="381"/>
      <c r="AU12" s="453" t="s">
        <v>90</v>
      </c>
      <c r="AV12" s="454"/>
      <c r="AW12" s="454"/>
      <c r="AX12" s="454"/>
      <c r="AY12" s="386" t="s">
        <v>127</v>
      </c>
      <c r="AZ12" s="387"/>
      <c r="BA12" s="387"/>
      <c r="BB12" s="387"/>
      <c r="BC12" s="387"/>
      <c r="BD12" s="387"/>
      <c r="BE12" s="387"/>
      <c r="BF12" s="387"/>
      <c r="BG12" s="387"/>
      <c r="BH12" s="387"/>
      <c r="BI12" s="387"/>
      <c r="BJ12" s="387"/>
      <c r="BK12" s="387"/>
      <c r="BL12" s="387"/>
      <c r="BM12" s="388"/>
      <c r="BN12" s="406">
        <v>456374</v>
      </c>
      <c r="BO12" s="407"/>
      <c r="BP12" s="407"/>
      <c r="BQ12" s="407"/>
      <c r="BR12" s="407"/>
      <c r="BS12" s="407"/>
      <c r="BT12" s="407"/>
      <c r="BU12" s="408"/>
      <c r="BV12" s="406">
        <v>349746</v>
      </c>
      <c r="BW12" s="407"/>
      <c r="BX12" s="407"/>
      <c r="BY12" s="407"/>
      <c r="BZ12" s="407"/>
      <c r="CA12" s="407"/>
      <c r="CB12" s="407"/>
      <c r="CC12" s="408"/>
      <c r="CD12" s="415" t="s">
        <v>128</v>
      </c>
      <c r="CE12" s="360"/>
      <c r="CF12" s="360"/>
      <c r="CG12" s="360"/>
      <c r="CH12" s="360"/>
      <c r="CI12" s="360"/>
      <c r="CJ12" s="360"/>
      <c r="CK12" s="360"/>
      <c r="CL12" s="360"/>
      <c r="CM12" s="360"/>
      <c r="CN12" s="360"/>
      <c r="CO12" s="360"/>
      <c r="CP12" s="360"/>
      <c r="CQ12" s="360"/>
      <c r="CR12" s="360"/>
      <c r="CS12" s="416"/>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6" t="s">
        <v>129</v>
      </c>
      <c r="N13" s="497"/>
      <c r="O13" s="497"/>
      <c r="P13" s="497"/>
      <c r="Q13" s="498"/>
      <c r="R13" s="499">
        <v>6268</v>
      </c>
      <c r="S13" s="500"/>
      <c r="T13" s="500"/>
      <c r="U13" s="500"/>
      <c r="V13" s="501"/>
      <c r="W13" s="487" t="s">
        <v>130</v>
      </c>
      <c r="X13" s="429"/>
      <c r="Y13" s="429"/>
      <c r="Z13" s="429"/>
      <c r="AA13" s="429"/>
      <c r="AB13" s="430"/>
      <c r="AC13" s="382">
        <v>398</v>
      </c>
      <c r="AD13" s="383"/>
      <c r="AE13" s="383"/>
      <c r="AF13" s="383"/>
      <c r="AG13" s="384"/>
      <c r="AH13" s="382">
        <v>415</v>
      </c>
      <c r="AI13" s="383"/>
      <c r="AJ13" s="383"/>
      <c r="AK13" s="383"/>
      <c r="AL13" s="385"/>
      <c r="AM13" s="465" t="s">
        <v>131</v>
      </c>
      <c r="AN13" s="380"/>
      <c r="AO13" s="380"/>
      <c r="AP13" s="380"/>
      <c r="AQ13" s="380"/>
      <c r="AR13" s="380"/>
      <c r="AS13" s="380"/>
      <c r="AT13" s="381"/>
      <c r="AU13" s="453" t="s">
        <v>90</v>
      </c>
      <c r="AV13" s="454"/>
      <c r="AW13" s="454"/>
      <c r="AX13" s="454"/>
      <c r="AY13" s="386" t="s">
        <v>132</v>
      </c>
      <c r="AZ13" s="387"/>
      <c r="BA13" s="387"/>
      <c r="BB13" s="387"/>
      <c r="BC13" s="387"/>
      <c r="BD13" s="387"/>
      <c r="BE13" s="387"/>
      <c r="BF13" s="387"/>
      <c r="BG13" s="387"/>
      <c r="BH13" s="387"/>
      <c r="BI13" s="387"/>
      <c r="BJ13" s="387"/>
      <c r="BK13" s="387"/>
      <c r="BL13" s="387"/>
      <c r="BM13" s="388"/>
      <c r="BN13" s="406">
        <v>-278663</v>
      </c>
      <c r="BO13" s="407"/>
      <c r="BP13" s="407"/>
      <c r="BQ13" s="407"/>
      <c r="BR13" s="407"/>
      <c r="BS13" s="407"/>
      <c r="BT13" s="407"/>
      <c r="BU13" s="408"/>
      <c r="BV13" s="406">
        <v>140774</v>
      </c>
      <c r="BW13" s="407"/>
      <c r="BX13" s="407"/>
      <c r="BY13" s="407"/>
      <c r="BZ13" s="407"/>
      <c r="CA13" s="407"/>
      <c r="CB13" s="407"/>
      <c r="CC13" s="408"/>
      <c r="CD13" s="415" t="s">
        <v>133</v>
      </c>
      <c r="CE13" s="360"/>
      <c r="CF13" s="360"/>
      <c r="CG13" s="360"/>
      <c r="CH13" s="360"/>
      <c r="CI13" s="360"/>
      <c r="CJ13" s="360"/>
      <c r="CK13" s="360"/>
      <c r="CL13" s="360"/>
      <c r="CM13" s="360"/>
      <c r="CN13" s="360"/>
      <c r="CO13" s="360"/>
      <c r="CP13" s="360"/>
      <c r="CQ13" s="360"/>
      <c r="CR13" s="360"/>
      <c r="CS13" s="416"/>
      <c r="CT13" s="376">
        <v>9.1</v>
      </c>
      <c r="CU13" s="377"/>
      <c r="CV13" s="377"/>
      <c r="CW13" s="377"/>
      <c r="CX13" s="377"/>
      <c r="CY13" s="377"/>
      <c r="CZ13" s="377"/>
      <c r="DA13" s="378"/>
      <c r="DB13" s="376">
        <v>8.4</v>
      </c>
      <c r="DC13" s="377"/>
      <c r="DD13" s="377"/>
      <c r="DE13" s="377"/>
      <c r="DF13" s="377"/>
      <c r="DG13" s="377"/>
      <c r="DH13" s="377"/>
      <c r="DI13" s="378"/>
    </row>
    <row r="14" spans="1:119" ht="18.75" customHeight="1" thickBot="1" x14ac:dyDescent="0.2">
      <c r="A14" s="175"/>
      <c r="B14" s="515"/>
      <c r="C14" s="516"/>
      <c r="D14" s="516"/>
      <c r="E14" s="516"/>
      <c r="F14" s="516"/>
      <c r="G14" s="516"/>
      <c r="H14" s="516"/>
      <c r="I14" s="516"/>
      <c r="J14" s="516"/>
      <c r="K14" s="517"/>
      <c r="L14" s="489" t="s">
        <v>134</v>
      </c>
      <c r="M14" s="533"/>
      <c r="N14" s="533"/>
      <c r="O14" s="533"/>
      <c r="P14" s="533"/>
      <c r="Q14" s="534"/>
      <c r="R14" s="499">
        <v>6303</v>
      </c>
      <c r="S14" s="500"/>
      <c r="T14" s="500"/>
      <c r="U14" s="500"/>
      <c r="V14" s="501"/>
      <c r="W14" s="502"/>
      <c r="X14" s="432"/>
      <c r="Y14" s="432"/>
      <c r="Z14" s="432"/>
      <c r="AA14" s="432"/>
      <c r="AB14" s="433"/>
      <c r="AC14" s="492">
        <v>14</v>
      </c>
      <c r="AD14" s="493"/>
      <c r="AE14" s="493"/>
      <c r="AF14" s="493"/>
      <c r="AG14" s="494"/>
      <c r="AH14" s="492">
        <v>15.8</v>
      </c>
      <c r="AI14" s="493"/>
      <c r="AJ14" s="493"/>
      <c r="AK14" s="493"/>
      <c r="AL14" s="495"/>
      <c r="AM14" s="465"/>
      <c r="AN14" s="380"/>
      <c r="AO14" s="380"/>
      <c r="AP14" s="380"/>
      <c r="AQ14" s="380"/>
      <c r="AR14" s="380"/>
      <c r="AS14" s="380"/>
      <c r="AT14" s="381"/>
      <c r="AU14" s="453"/>
      <c r="AV14" s="454"/>
      <c r="AW14" s="454"/>
      <c r="AX14" s="454"/>
      <c r="AY14" s="386"/>
      <c r="AZ14" s="387"/>
      <c r="BA14" s="387"/>
      <c r="BB14" s="387"/>
      <c r="BC14" s="387"/>
      <c r="BD14" s="387"/>
      <c r="BE14" s="387"/>
      <c r="BF14" s="387"/>
      <c r="BG14" s="387"/>
      <c r="BH14" s="387"/>
      <c r="BI14" s="387"/>
      <c r="BJ14" s="387"/>
      <c r="BK14" s="387"/>
      <c r="BL14" s="387"/>
      <c r="BM14" s="388"/>
      <c r="BN14" s="406"/>
      <c r="BO14" s="407"/>
      <c r="BP14" s="407"/>
      <c r="BQ14" s="407"/>
      <c r="BR14" s="407"/>
      <c r="BS14" s="407"/>
      <c r="BT14" s="407"/>
      <c r="BU14" s="408"/>
      <c r="BV14" s="406"/>
      <c r="BW14" s="407"/>
      <c r="BX14" s="407"/>
      <c r="BY14" s="407"/>
      <c r="BZ14" s="407"/>
      <c r="CA14" s="407"/>
      <c r="CB14" s="407"/>
      <c r="CC14" s="408"/>
      <c r="CD14" s="412" t="s">
        <v>135</v>
      </c>
      <c r="CE14" s="413"/>
      <c r="CF14" s="413"/>
      <c r="CG14" s="413"/>
      <c r="CH14" s="413"/>
      <c r="CI14" s="413"/>
      <c r="CJ14" s="413"/>
      <c r="CK14" s="413"/>
      <c r="CL14" s="413"/>
      <c r="CM14" s="413"/>
      <c r="CN14" s="413"/>
      <c r="CO14" s="413"/>
      <c r="CP14" s="413"/>
      <c r="CQ14" s="413"/>
      <c r="CR14" s="413"/>
      <c r="CS14" s="414"/>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6" t="s">
        <v>129</v>
      </c>
      <c r="N15" s="497"/>
      <c r="O15" s="497"/>
      <c r="P15" s="497"/>
      <c r="Q15" s="498"/>
      <c r="R15" s="499">
        <v>6252</v>
      </c>
      <c r="S15" s="500"/>
      <c r="T15" s="500"/>
      <c r="U15" s="500"/>
      <c r="V15" s="501"/>
      <c r="W15" s="487" t="s">
        <v>136</v>
      </c>
      <c r="X15" s="429"/>
      <c r="Y15" s="429"/>
      <c r="Z15" s="429"/>
      <c r="AA15" s="429"/>
      <c r="AB15" s="430"/>
      <c r="AC15" s="382">
        <v>434</v>
      </c>
      <c r="AD15" s="383"/>
      <c r="AE15" s="383"/>
      <c r="AF15" s="383"/>
      <c r="AG15" s="384"/>
      <c r="AH15" s="382">
        <v>389</v>
      </c>
      <c r="AI15" s="383"/>
      <c r="AJ15" s="383"/>
      <c r="AK15" s="383"/>
      <c r="AL15" s="385"/>
      <c r="AM15" s="465"/>
      <c r="AN15" s="380"/>
      <c r="AO15" s="380"/>
      <c r="AP15" s="380"/>
      <c r="AQ15" s="380"/>
      <c r="AR15" s="380"/>
      <c r="AS15" s="380"/>
      <c r="AT15" s="381"/>
      <c r="AU15" s="453"/>
      <c r="AV15" s="454"/>
      <c r="AW15" s="454"/>
      <c r="AX15" s="454"/>
      <c r="AY15" s="398" t="s">
        <v>137</v>
      </c>
      <c r="AZ15" s="399"/>
      <c r="BA15" s="399"/>
      <c r="BB15" s="399"/>
      <c r="BC15" s="399"/>
      <c r="BD15" s="399"/>
      <c r="BE15" s="399"/>
      <c r="BF15" s="399"/>
      <c r="BG15" s="399"/>
      <c r="BH15" s="399"/>
      <c r="BI15" s="399"/>
      <c r="BJ15" s="399"/>
      <c r="BK15" s="399"/>
      <c r="BL15" s="399"/>
      <c r="BM15" s="400"/>
      <c r="BN15" s="401">
        <v>733418</v>
      </c>
      <c r="BO15" s="402"/>
      <c r="BP15" s="402"/>
      <c r="BQ15" s="402"/>
      <c r="BR15" s="402"/>
      <c r="BS15" s="402"/>
      <c r="BT15" s="402"/>
      <c r="BU15" s="403"/>
      <c r="BV15" s="401">
        <v>661680</v>
      </c>
      <c r="BW15" s="402"/>
      <c r="BX15" s="402"/>
      <c r="BY15" s="402"/>
      <c r="BZ15" s="402"/>
      <c r="CA15" s="402"/>
      <c r="CB15" s="402"/>
      <c r="CC15" s="403"/>
      <c r="CD15" s="506" t="s">
        <v>138</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9" t="s">
        <v>139</v>
      </c>
      <c r="M16" s="490"/>
      <c r="N16" s="490"/>
      <c r="O16" s="490"/>
      <c r="P16" s="490"/>
      <c r="Q16" s="491"/>
      <c r="R16" s="484" t="s">
        <v>140</v>
      </c>
      <c r="S16" s="485"/>
      <c r="T16" s="485"/>
      <c r="U16" s="485"/>
      <c r="V16" s="486"/>
      <c r="W16" s="502"/>
      <c r="X16" s="432"/>
      <c r="Y16" s="432"/>
      <c r="Z16" s="432"/>
      <c r="AA16" s="432"/>
      <c r="AB16" s="433"/>
      <c r="AC16" s="492">
        <v>15.2</v>
      </c>
      <c r="AD16" s="493"/>
      <c r="AE16" s="493"/>
      <c r="AF16" s="493"/>
      <c r="AG16" s="494"/>
      <c r="AH16" s="492">
        <v>14.8</v>
      </c>
      <c r="AI16" s="493"/>
      <c r="AJ16" s="493"/>
      <c r="AK16" s="493"/>
      <c r="AL16" s="495"/>
      <c r="AM16" s="465"/>
      <c r="AN16" s="380"/>
      <c r="AO16" s="380"/>
      <c r="AP16" s="380"/>
      <c r="AQ16" s="380"/>
      <c r="AR16" s="380"/>
      <c r="AS16" s="380"/>
      <c r="AT16" s="381"/>
      <c r="AU16" s="453"/>
      <c r="AV16" s="454"/>
      <c r="AW16" s="454"/>
      <c r="AX16" s="454"/>
      <c r="AY16" s="386" t="s">
        <v>141</v>
      </c>
      <c r="AZ16" s="387"/>
      <c r="BA16" s="387"/>
      <c r="BB16" s="387"/>
      <c r="BC16" s="387"/>
      <c r="BD16" s="387"/>
      <c r="BE16" s="387"/>
      <c r="BF16" s="387"/>
      <c r="BG16" s="387"/>
      <c r="BH16" s="387"/>
      <c r="BI16" s="387"/>
      <c r="BJ16" s="387"/>
      <c r="BK16" s="387"/>
      <c r="BL16" s="387"/>
      <c r="BM16" s="388"/>
      <c r="BN16" s="406">
        <v>2355660</v>
      </c>
      <c r="BO16" s="407"/>
      <c r="BP16" s="407"/>
      <c r="BQ16" s="407"/>
      <c r="BR16" s="407"/>
      <c r="BS16" s="407"/>
      <c r="BT16" s="407"/>
      <c r="BU16" s="408"/>
      <c r="BV16" s="406">
        <v>2344276</v>
      </c>
      <c r="BW16" s="407"/>
      <c r="BX16" s="407"/>
      <c r="BY16" s="407"/>
      <c r="BZ16" s="407"/>
      <c r="CA16" s="407"/>
      <c r="CB16" s="407"/>
      <c r="CC16" s="408"/>
      <c r="CD16" s="184"/>
      <c r="CE16" s="404" t="s">
        <v>142</v>
      </c>
      <c r="CF16" s="404"/>
      <c r="CG16" s="404"/>
      <c r="CH16" s="404"/>
      <c r="CI16" s="404"/>
      <c r="CJ16" s="404"/>
      <c r="CK16" s="404"/>
      <c r="CL16" s="404"/>
      <c r="CM16" s="404"/>
      <c r="CN16" s="404"/>
      <c r="CO16" s="404"/>
      <c r="CP16" s="404"/>
      <c r="CQ16" s="404"/>
      <c r="CR16" s="404"/>
      <c r="CS16" s="405"/>
      <c r="CT16" s="376">
        <v>9.5</v>
      </c>
      <c r="CU16" s="377"/>
      <c r="CV16" s="377"/>
      <c r="CW16" s="377"/>
      <c r="CX16" s="377"/>
      <c r="CY16" s="377"/>
      <c r="CZ16" s="377"/>
      <c r="DA16" s="378"/>
      <c r="DB16" s="376" t="s">
        <v>121</v>
      </c>
      <c r="DC16" s="377"/>
      <c r="DD16" s="377"/>
      <c r="DE16" s="377"/>
      <c r="DF16" s="377"/>
      <c r="DG16" s="377"/>
      <c r="DH16" s="377"/>
      <c r="DI16" s="378"/>
    </row>
    <row r="17" spans="1:113" ht="18.75" customHeight="1" thickBot="1" x14ac:dyDescent="0.2">
      <c r="A17" s="175"/>
      <c r="B17" s="518"/>
      <c r="C17" s="519"/>
      <c r="D17" s="519"/>
      <c r="E17" s="519"/>
      <c r="F17" s="519"/>
      <c r="G17" s="519"/>
      <c r="H17" s="519"/>
      <c r="I17" s="519"/>
      <c r="J17" s="519"/>
      <c r="K17" s="520"/>
      <c r="L17" s="194"/>
      <c r="M17" s="481" t="s">
        <v>143</v>
      </c>
      <c r="N17" s="482"/>
      <c r="O17" s="482"/>
      <c r="P17" s="482"/>
      <c r="Q17" s="483"/>
      <c r="R17" s="484" t="s">
        <v>144</v>
      </c>
      <c r="S17" s="485"/>
      <c r="T17" s="485"/>
      <c r="U17" s="485"/>
      <c r="V17" s="486"/>
      <c r="W17" s="487" t="s">
        <v>145</v>
      </c>
      <c r="X17" s="429"/>
      <c r="Y17" s="429"/>
      <c r="Z17" s="429"/>
      <c r="AA17" s="429"/>
      <c r="AB17" s="430"/>
      <c r="AC17" s="382">
        <v>2020</v>
      </c>
      <c r="AD17" s="383"/>
      <c r="AE17" s="383"/>
      <c r="AF17" s="383"/>
      <c r="AG17" s="384"/>
      <c r="AH17" s="382">
        <v>1821</v>
      </c>
      <c r="AI17" s="383"/>
      <c r="AJ17" s="383"/>
      <c r="AK17" s="383"/>
      <c r="AL17" s="385"/>
      <c r="AM17" s="465"/>
      <c r="AN17" s="380"/>
      <c r="AO17" s="380"/>
      <c r="AP17" s="380"/>
      <c r="AQ17" s="380"/>
      <c r="AR17" s="380"/>
      <c r="AS17" s="380"/>
      <c r="AT17" s="381"/>
      <c r="AU17" s="453"/>
      <c r="AV17" s="454"/>
      <c r="AW17" s="454"/>
      <c r="AX17" s="454"/>
      <c r="AY17" s="386" t="s">
        <v>146</v>
      </c>
      <c r="AZ17" s="387"/>
      <c r="BA17" s="387"/>
      <c r="BB17" s="387"/>
      <c r="BC17" s="387"/>
      <c r="BD17" s="387"/>
      <c r="BE17" s="387"/>
      <c r="BF17" s="387"/>
      <c r="BG17" s="387"/>
      <c r="BH17" s="387"/>
      <c r="BI17" s="387"/>
      <c r="BJ17" s="387"/>
      <c r="BK17" s="387"/>
      <c r="BL17" s="387"/>
      <c r="BM17" s="388"/>
      <c r="BN17" s="406">
        <v>920423</v>
      </c>
      <c r="BO17" s="407"/>
      <c r="BP17" s="407"/>
      <c r="BQ17" s="407"/>
      <c r="BR17" s="407"/>
      <c r="BS17" s="407"/>
      <c r="BT17" s="407"/>
      <c r="BU17" s="408"/>
      <c r="BV17" s="406">
        <v>830938</v>
      </c>
      <c r="BW17" s="407"/>
      <c r="BX17" s="407"/>
      <c r="BY17" s="407"/>
      <c r="BZ17" s="407"/>
      <c r="CA17" s="407"/>
      <c r="CB17" s="407"/>
      <c r="CC17" s="408"/>
      <c r="CD17" s="184"/>
      <c r="CE17" s="404"/>
      <c r="CF17" s="404"/>
      <c r="CG17" s="404"/>
      <c r="CH17" s="404"/>
      <c r="CI17" s="404"/>
      <c r="CJ17" s="404"/>
      <c r="CK17" s="404"/>
      <c r="CL17" s="404"/>
      <c r="CM17" s="404"/>
      <c r="CN17" s="404"/>
      <c r="CO17" s="404"/>
      <c r="CP17" s="404"/>
      <c r="CQ17" s="404"/>
      <c r="CR17" s="404"/>
      <c r="CS17" s="405"/>
      <c r="CT17" s="376"/>
      <c r="CU17" s="377"/>
      <c r="CV17" s="377"/>
      <c r="CW17" s="377"/>
      <c r="CX17" s="377"/>
      <c r="CY17" s="377"/>
      <c r="CZ17" s="377"/>
      <c r="DA17" s="378"/>
      <c r="DB17" s="376"/>
      <c r="DC17" s="377"/>
      <c r="DD17" s="377"/>
      <c r="DE17" s="377"/>
      <c r="DF17" s="377"/>
      <c r="DG17" s="377"/>
      <c r="DH17" s="377"/>
      <c r="DI17" s="378"/>
    </row>
    <row r="18" spans="1:113" ht="18.75" customHeight="1" thickBot="1" x14ac:dyDescent="0.2">
      <c r="A18" s="175"/>
      <c r="B18" s="458" t="s">
        <v>147</v>
      </c>
      <c r="C18" s="459"/>
      <c r="D18" s="459"/>
      <c r="E18" s="460"/>
      <c r="F18" s="460"/>
      <c r="G18" s="460"/>
      <c r="H18" s="460"/>
      <c r="I18" s="460"/>
      <c r="J18" s="460"/>
      <c r="K18" s="460"/>
      <c r="L18" s="461">
        <v>31.31</v>
      </c>
      <c r="M18" s="461"/>
      <c r="N18" s="461"/>
      <c r="O18" s="461"/>
      <c r="P18" s="461"/>
      <c r="Q18" s="461"/>
      <c r="R18" s="462"/>
      <c r="S18" s="462"/>
      <c r="T18" s="462"/>
      <c r="U18" s="462"/>
      <c r="V18" s="463"/>
      <c r="W18" s="477"/>
      <c r="X18" s="478"/>
      <c r="Y18" s="478"/>
      <c r="Z18" s="478"/>
      <c r="AA18" s="478"/>
      <c r="AB18" s="488"/>
      <c r="AC18" s="370">
        <v>70.8</v>
      </c>
      <c r="AD18" s="371"/>
      <c r="AE18" s="371"/>
      <c r="AF18" s="371"/>
      <c r="AG18" s="464"/>
      <c r="AH18" s="370">
        <v>69.400000000000006</v>
      </c>
      <c r="AI18" s="371"/>
      <c r="AJ18" s="371"/>
      <c r="AK18" s="371"/>
      <c r="AL18" s="372"/>
      <c r="AM18" s="465"/>
      <c r="AN18" s="380"/>
      <c r="AO18" s="380"/>
      <c r="AP18" s="380"/>
      <c r="AQ18" s="380"/>
      <c r="AR18" s="380"/>
      <c r="AS18" s="380"/>
      <c r="AT18" s="381"/>
      <c r="AU18" s="453"/>
      <c r="AV18" s="454"/>
      <c r="AW18" s="454"/>
      <c r="AX18" s="454"/>
      <c r="AY18" s="386" t="s">
        <v>148</v>
      </c>
      <c r="AZ18" s="387"/>
      <c r="BA18" s="387"/>
      <c r="BB18" s="387"/>
      <c r="BC18" s="387"/>
      <c r="BD18" s="387"/>
      <c r="BE18" s="387"/>
      <c r="BF18" s="387"/>
      <c r="BG18" s="387"/>
      <c r="BH18" s="387"/>
      <c r="BI18" s="387"/>
      <c r="BJ18" s="387"/>
      <c r="BK18" s="387"/>
      <c r="BL18" s="387"/>
      <c r="BM18" s="388"/>
      <c r="BN18" s="406">
        <v>3053863</v>
      </c>
      <c r="BO18" s="407"/>
      <c r="BP18" s="407"/>
      <c r="BQ18" s="407"/>
      <c r="BR18" s="407"/>
      <c r="BS18" s="407"/>
      <c r="BT18" s="407"/>
      <c r="BU18" s="408"/>
      <c r="BV18" s="406">
        <v>2876395</v>
      </c>
      <c r="BW18" s="407"/>
      <c r="BX18" s="407"/>
      <c r="BY18" s="407"/>
      <c r="BZ18" s="407"/>
      <c r="CA18" s="407"/>
      <c r="CB18" s="407"/>
      <c r="CC18" s="408"/>
      <c r="CD18" s="184"/>
      <c r="CE18" s="404"/>
      <c r="CF18" s="404"/>
      <c r="CG18" s="404"/>
      <c r="CH18" s="404"/>
      <c r="CI18" s="404"/>
      <c r="CJ18" s="404"/>
      <c r="CK18" s="404"/>
      <c r="CL18" s="404"/>
      <c r="CM18" s="404"/>
      <c r="CN18" s="404"/>
      <c r="CO18" s="404"/>
      <c r="CP18" s="404"/>
      <c r="CQ18" s="404"/>
      <c r="CR18" s="404"/>
      <c r="CS18" s="405"/>
      <c r="CT18" s="376"/>
      <c r="CU18" s="377"/>
      <c r="CV18" s="377"/>
      <c r="CW18" s="377"/>
      <c r="CX18" s="377"/>
      <c r="CY18" s="377"/>
      <c r="CZ18" s="377"/>
      <c r="DA18" s="378"/>
      <c r="DB18" s="376"/>
      <c r="DC18" s="377"/>
      <c r="DD18" s="377"/>
      <c r="DE18" s="377"/>
      <c r="DF18" s="377"/>
      <c r="DG18" s="377"/>
      <c r="DH18" s="377"/>
      <c r="DI18" s="378"/>
    </row>
    <row r="19" spans="1:113" ht="18.75" customHeight="1" thickBot="1" x14ac:dyDescent="0.2">
      <c r="A19" s="175"/>
      <c r="B19" s="458" t="s">
        <v>149</v>
      </c>
      <c r="C19" s="459"/>
      <c r="D19" s="459"/>
      <c r="E19" s="460"/>
      <c r="F19" s="460"/>
      <c r="G19" s="460"/>
      <c r="H19" s="460"/>
      <c r="I19" s="460"/>
      <c r="J19" s="460"/>
      <c r="K19" s="460"/>
      <c r="L19" s="466">
        <v>186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80"/>
      <c r="AM19" s="465"/>
      <c r="AN19" s="380"/>
      <c r="AO19" s="380"/>
      <c r="AP19" s="380"/>
      <c r="AQ19" s="380"/>
      <c r="AR19" s="380"/>
      <c r="AS19" s="380"/>
      <c r="AT19" s="381"/>
      <c r="AU19" s="453"/>
      <c r="AV19" s="454"/>
      <c r="AW19" s="454"/>
      <c r="AX19" s="454"/>
      <c r="AY19" s="386" t="s">
        <v>150</v>
      </c>
      <c r="AZ19" s="387"/>
      <c r="BA19" s="387"/>
      <c r="BB19" s="387"/>
      <c r="BC19" s="387"/>
      <c r="BD19" s="387"/>
      <c r="BE19" s="387"/>
      <c r="BF19" s="387"/>
      <c r="BG19" s="387"/>
      <c r="BH19" s="387"/>
      <c r="BI19" s="387"/>
      <c r="BJ19" s="387"/>
      <c r="BK19" s="387"/>
      <c r="BL19" s="387"/>
      <c r="BM19" s="388"/>
      <c r="BN19" s="406">
        <v>5004369</v>
      </c>
      <c r="BO19" s="407"/>
      <c r="BP19" s="407"/>
      <c r="BQ19" s="407"/>
      <c r="BR19" s="407"/>
      <c r="BS19" s="407"/>
      <c r="BT19" s="407"/>
      <c r="BU19" s="408"/>
      <c r="BV19" s="406">
        <v>5067442</v>
      </c>
      <c r="BW19" s="407"/>
      <c r="BX19" s="407"/>
      <c r="BY19" s="407"/>
      <c r="BZ19" s="407"/>
      <c r="CA19" s="407"/>
      <c r="CB19" s="407"/>
      <c r="CC19" s="408"/>
      <c r="CD19" s="184"/>
      <c r="CE19" s="404"/>
      <c r="CF19" s="404"/>
      <c r="CG19" s="404"/>
      <c r="CH19" s="404"/>
      <c r="CI19" s="404"/>
      <c r="CJ19" s="404"/>
      <c r="CK19" s="404"/>
      <c r="CL19" s="404"/>
      <c r="CM19" s="404"/>
      <c r="CN19" s="404"/>
      <c r="CO19" s="404"/>
      <c r="CP19" s="404"/>
      <c r="CQ19" s="404"/>
      <c r="CR19" s="404"/>
      <c r="CS19" s="405"/>
      <c r="CT19" s="376"/>
      <c r="CU19" s="377"/>
      <c r="CV19" s="377"/>
      <c r="CW19" s="377"/>
      <c r="CX19" s="377"/>
      <c r="CY19" s="377"/>
      <c r="CZ19" s="377"/>
      <c r="DA19" s="378"/>
      <c r="DB19" s="376"/>
      <c r="DC19" s="377"/>
      <c r="DD19" s="377"/>
      <c r="DE19" s="377"/>
      <c r="DF19" s="377"/>
      <c r="DG19" s="377"/>
      <c r="DH19" s="377"/>
      <c r="DI19" s="378"/>
    </row>
    <row r="20" spans="1:113" ht="18.75" customHeight="1" thickBot="1" x14ac:dyDescent="0.2">
      <c r="A20" s="175"/>
      <c r="B20" s="458" t="s">
        <v>151</v>
      </c>
      <c r="C20" s="459"/>
      <c r="D20" s="459"/>
      <c r="E20" s="460"/>
      <c r="F20" s="460"/>
      <c r="G20" s="460"/>
      <c r="H20" s="460"/>
      <c r="I20" s="460"/>
      <c r="J20" s="460"/>
      <c r="K20" s="460"/>
      <c r="L20" s="466">
        <v>2239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2"/>
      <c r="AO20" s="362"/>
      <c r="AP20" s="362"/>
      <c r="AQ20" s="362"/>
      <c r="AR20" s="362"/>
      <c r="AS20" s="362"/>
      <c r="AT20" s="363"/>
      <c r="AU20" s="472"/>
      <c r="AV20" s="473"/>
      <c r="AW20" s="473"/>
      <c r="AX20" s="474"/>
      <c r="AY20" s="386"/>
      <c r="AZ20" s="387"/>
      <c r="BA20" s="387"/>
      <c r="BB20" s="387"/>
      <c r="BC20" s="387"/>
      <c r="BD20" s="387"/>
      <c r="BE20" s="387"/>
      <c r="BF20" s="387"/>
      <c r="BG20" s="387"/>
      <c r="BH20" s="387"/>
      <c r="BI20" s="387"/>
      <c r="BJ20" s="387"/>
      <c r="BK20" s="387"/>
      <c r="BL20" s="387"/>
      <c r="BM20" s="388"/>
      <c r="BN20" s="406"/>
      <c r="BO20" s="407"/>
      <c r="BP20" s="407"/>
      <c r="BQ20" s="407"/>
      <c r="BR20" s="407"/>
      <c r="BS20" s="407"/>
      <c r="BT20" s="407"/>
      <c r="BU20" s="408"/>
      <c r="BV20" s="406"/>
      <c r="BW20" s="407"/>
      <c r="BX20" s="407"/>
      <c r="BY20" s="407"/>
      <c r="BZ20" s="407"/>
      <c r="CA20" s="407"/>
      <c r="CB20" s="407"/>
      <c r="CC20" s="408"/>
      <c r="CD20" s="184"/>
      <c r="CE20" s="404"/>
      <c r="CF20" s="404"/>
      <c r="CG20" s="404"/>
      <c r="CH20" s="404"/>
      <c r="CI20" s="404"/>
      <c r="CJ20" s="404"/>
      <c r="CK20" s="404"/>
      <c r="CL20" s="404"/>
      <c r="CM20" s="404"/>
      <c r="CN20" s="404"/>
      <c r="CO20" s="404"/>
      <c r="CP20" s="404"/>
      <c r="CQ20" s="404"/>
      <c r="CR20" s="404"/>
      <c r="CS20" s="405"/>
      <c r="CT20" s="376"/>
      <c r="CU20" s="377"/>
      <c r="CV20" s="377"/>
      <c r="CW20" s="377"/>
      <c r="CX20" s="377"/>
      <c r="CY20" s="377"/>
      <c r="CZ20" s="377"/>
      <c r="DA20" s="378"/>
      <c r="DB20" s="376"/>
      <c r="DC20" s="377"/>
      <c r="DD20" s="377"/>
      <c r="DE20" s="377"/>
      <c r="DF20" s="377"/>
      <c r="DG20" s="377"/>
      <c r="DH20" s="377"/>
      <c r="DI20" s="378"/>
    </row>
    <row r="21" spans="1:113" ht="18.75" customHeight="1" thickBot="1" x14ac:dyDescent="0.2">
      <c r="A21" s="175"/>
      <c r="B21" s="455" t="s">
        <v>152</v>
      </c>
      <c r="C21" s="456"/>
      <c r="D21" s="456"/>
      <c r="E21" s="456"/>
      <c r="F21" s="456"/>
      <c r="G21" s="456"/>
      <c r="H21" s="456"/>
      <c r="I21" s="456"/>
      <c r="J21" s="456"/>
      <c r="K21" s="456"/>
      <c r="L21" s="456"/>
      <c r="M21" s="456"/>
      <c r="N21" s="456"/>
      <c r="O21" s="456"/>
      <c r="P21" s="456"/>
      <c r="Q21" s="456"/>
      <c r="R21" s="456"/>
      <c r="S21" s="456"/>
      <c r="T21" s="456"/>
      <c r="U21" s="456"/>
      <c r="V21" s="456"/>
      <c r="W21" s="456"/>
      <c r="X21" s="456"/>
      <c r="Y21" s="456"/>
      <c r="Z21" s="456"/>
      <c r="AA21" s="456"/>
      <c r="AB21" s="456"/>
      <c r="AC21" s="456"/>
      <c r="AD21" s="456"/>
      <c r="AE21" s="456"/>
      <c r="AF21" s="456"/>
      <c r="AG21" s="456"/>
      <c r="AH21" s="456"/>
      <c r="AI21" s="456"/>
      <c r="AJ21" s="456"/>
      <c r="AK21" s="456"/>
      <c r="AL21" s="456"/>
      <c r="AM21" s="456"/>
      <c r="AN21" s="456"/>
      <c r="AO21" s="456"/>
      <c r="AP21" s="456"/>
      <c r="AQ21" s="456"/>
      <c r="AR21" s="456"/>
      <c r="AS21" s="456"/>
      <c r="AT21" s="456"/>
      <c r="AU21" s="456"/>
      <c r="AV21" s="456"/>
      <c r="AW21" s="456"/>
      <c r="AX21" s="457"/>
      <c r="AY21" s="373"/>
      <c r="AZ21" s="374"/>
      <c r="BA21" s="374"/>
      <c r="BB21" s="374"/>
      <c r="BC21" s="374"/>
      <c r="BD21" s="374"/>
      <c r="BE21" s="374"/>
      <c r="BF21" s="374"/>
      <c r="BG21" s="374"/>
      <c r="BH21" s="374"/>
      <c r="BI21" s="374"/>
      <c r="BJ21" s="374"/>
      <c r="BK21" s="374"/>
      <c r="BL21" s="374"/>
      <c r="BM21" s="375"/>
      <c r="BN21" s="409"/>
      <c r="BO21" s="410"/>
      <c r="BP21" s="410"/>
      <c r="BQ21" s="410"/>
      <c r="BR21" s="410"/>
      <c r="BS21" s="410"/>
      <c r="BT21" s="410"/>
      <c r="BU21" s="411"/>
      <c r="BV21" s="409"/>
      <c r="BW21" s="410"/>
      <c r="BX21" s="410"/>
      <c r="BY21" s="410"/>
      <c r="BZ21" s="410"/>
      <c r="CA21" s="410"/>
      <c r="CB21" s="410"/>
      <c r="CC21" s="411"/>
      <c r="CD21" s="184"/>
      <c r="CE21" s="404"/>
      <c r="CF21" s="404"/>
      <c r="CG21" s="404"/>
      <c r="CH21" s="404"/>
      <c r="CI21" s="404"/>
      <c r="CJ21" s="404"/>
      <c r="CK21" s="404"/>
      <c r="CL21" s="404"/>
      <c r="CM21" s="404"/>
      <c r="CN21" s="404"/>
      <c r="CO21" s="404"/>
      <c r="CP21" s="404"/>
      <c r="CQ21" s="404"/>
      <c r="CR21" s="404"/>
      <c r="CS21" s="405"/>
      <c r="CT21" s="376"/>
      <c r="CU21" s="377"/>
      <c r="CV21" s="377"/>
      <c r="CW21" s="377"/>
      <c r="CX21" s="377"/>
      <c r="CY21" s="377"/>
      <c r="CZ21" s="377"/>
      <c r="DA21" s="378"/>
      <c r="DB21" s="376"/>
      <c r="DC21" s="377"/>
      <c r="DD21" s="377"/>
      <c r="DE21" s="377"/>
      <c r="DF21" s="377"/>
      <c r="DG21" s="377"/>
      <c r="DH21" s="377"/>
      <c r="DI21" s="378"/>
    </row>
    <row r="22" spans="1:113" ht="18.75" customHeight="1" x14ac:dyDescent="0.15">
      <c r="A22" s="175"/>
      <c r="B22" s="419" t="s">
        <v>153</v>
      </c>
      <c r="C22" s="420"/>
      <c r="D22" s="421"/>
      <c r="E22" s="428" t="s">
        <v>1</v>
      </c>
      <c r="F22" s="429"/>
      <c r="G22" s="429"/>
      <c r="H22" s="429"/>
      <c r="I22" s="429"/>
      <c r="J22" s="429"/>
      <c r="K22" s="430"/>
      <c r="L22" s="428" t="s">
        <v>154</v>
      </c>
      <c r="M22" s="429"/>
      <c r="N22" s="429"/>
      <c r="O22" s="429"/>
      <c r="P22" s="430"/>
      <c r="Q22" s="434" t="s">
        <v>155</v>
      </c>
      <c r="R22" s="435"/>
      <c r="S22" s="435"/>
      <c r="T22" s="435"/>
      <c r="U22" s="435"/>
      <c r="V22" s="436"/>
      <c r="W22" s="440" t="s">
        <v>156</v>
      </c>
      <c r="X22" s="420"/>
      <c r="Y22" s="421"/>
      <c r="Z22" s="428" t="s">
        <v>1</v>
      </c>
      <c r="AA22" s="429"/>
      <c r="AB22" s="429"/>
      <c r="AC22" s="429"/>
      <c r="AD22" s="429"/>
      <c r="AE22" s="429"/>
      <c r="AF22" s="429"/>
      <c r="AG22" s="430"/>
      <c r="AH22" s="445" t="s">
        <v>157</v>
      </c>
      <c r="AI22" s="429"/>
      <c r="AJ22" s="429"/>
      <c r="AK22" s="429"/>
      <c r="AL22" s="430"/>
      <c r="AM22" s="445" t="s">
        <v>158</v>
      </c>
      <c r="AN22" s="446"/>
      <c r="AO22" s="446"/>
      <c r="AP22" s="446"/>
      <c r="AQ22" s="446"/>
      <c r="AR22" s="447"/>
      <c r="AS22" s="434" t="s">
        <v>155</v>
      </c>
      <c r="AT22" s="435"/>
      <c r="AU22" s="435"/>
      <c r="AV22" s="435"/>
      <c r="AW22" s="435"/>
      <c r="AX22" s="451"/>
      <c r="AY22" s="398" t="s">
        <v>159</v>
      </c>
      <c r="AZ22" s="399"/>
      <c r="BA22" s="399"/>
      <c r="BB22" s="399"/>
      <c r="BC22" s="399"/>
      <c r="BD22" s="399"/>
      <c r="BE22" s="399"/>
      <c r="BF22" s="399"/>
      <c r="BG22" s="399"/>
      <c r="BH22" s="399"/>
      <c r="BI22" s="399"/>
      <c r="BJ22" s="399"/>
      <c r="BK22" s="399"/>
      <c r="BL22" s="399"/>
      <c r="BM22" s="400"/>
      <c r="BN22" s="401">
        <v>3153535</v>
      </c>
      <c r="BO22" s="402"/>
      <c r="BP22" s="402"/>
      <c r="BQ22" s="402"/>
      <c r="BR22" s="402"/>
      <c r="BS22" s="402"/>
      <c r="BT22" s="402"/>
      <c r="BU22" s="403"/>
      <c r="BV22" s="401">
        <v>3216592</v>
      </c>
      <c r="BW22" s="402"/>
      <c r="BX22" s="402"/>
      <c r="BY22" s="402"/>
      <c r="BZ22" s="402"/>
      <c r="CA22" s="402"/>
      <c r="CB22" s="402"/>
      <c r="CC22" s="403"/>
      <c r="CD22" s="184"/>
      <c r="CE22" s="404"/>
      <c r="CF22" s="404"/>
      <c r="CG22" s="404"/>
      <c r="CH22" s="404"/>
      <c r="CI22" s="404"/>
      <c r="CJ22" s="404"/>
      <c r="CK22" s="404"/>
      <c r="CL22" s="404"/>
      <c r="CM22" s="404"/>
      <c r="CN22" s="404"/>
      <c r="CO22" s="404"/>
      <c r="CP22" s="404"/>
      <c r="CQ22" s="404"/>
      <c r="CR22" s="404"/>
      <c r="CS22" s="405"/>
      <c r="CT22" s="376"/>
      <c r="CU22" s="377"/>
      <c r="CV22" s="377"/>
      <c r="CW22" s="377"/>
      <c r="CX22" s="377"/>
      <c r="CY22" s="377"/>
      <c r="CZ22" s="377"/>
      <c r="DA22" s="378"/>
      <c r="DB22" s="376"/>
      <c r="DC22" s="377"/>
      <c r="DD22" s="377"/>
      <c r="DE22" s="377"/>
      <c r="DF22" s="377"/>
      <c r="DG22" s="377"/>
      <c r="DH22" s="377"/>
      <c r="DI22" s="378"/>
    </row>
    <row r="23" spans="1:113" ht="18.75" customHeight="1" x14ac:dyDescent="0.15">
      <c r="A23" s="175"/>
      <c r="B23" s="422"/>
      <c r="C23" s="423"/>
      <c r="D23" s="424"/>
      <c r="E23" s="431"/>
      <c r="F23" s="432"/>
      <c r="G23" s="432"/>
      <c r="H23" s="432"/>
      <c r="I23" s="432"/>
      <c r="J23" s="432"/>
      <c r="K23" s="433"/>
      <c r="L23" s="431"/>
      <c r="M23" s="432"/>
      <c r="N23" s="432"/>
      <c r="O23" s="432"/>
      <c r="P23" s="433"/>
      <c r="Q23" s="437"/>
      <c r="R23" s="438"/>
      <c r="S23" s="438"/>
      <c r="T23" s="438"/>
      <c r="U23" s="438"/>
      <c r="V23" s="439"/>
      <c r="W23" s="441"/>
      <c r="X23" s="423"/>
      <c r="Y23" s="424"/>
      <c r="Z23" s="431"/>
      <c r="AA23" s="432"/>
      <c r="AB23" s="432"/>
      <c r="AC23" s="432"/>
      <c r="AD23" s="432"/>
      <c r="AE23" s="432"/>
      <c r="AF23" s="432"/>
      <c r="AG23" s="433"/>
      <c r="AH23" s="431"/>
      <c r="AI23" s="432"/>
      <c r="AJ23" s="432"/>
      <c r="AK23" s="432"/>
      <c r="AL23" s="433"/>
      <c r="AM23" s="448"/>
      <c r="AN23" s="449"/>
      <c r="AO23" s="449"/>
      <c r="AP23" s="449"/>
      <c r="AQ23" s="449"/>
      <c r="AR23" s="450"/>
      <c r="AS23" s="437"/>
      <c r="AT23" s="438"/>
      <c r="AU23" s="438"/>
      <c r="AV23" s="438"/>
      <c r="AW23" s="438"/>
      <c r="AX23" s="452"/>
      <c r="AY23" s="386" t="s">
        <v>160</v>
      </c>
      <c r="AZ23" s="387"/>
      <c r="BA23" s="387"/>
      <c r="BB23" s="387"/>
      <c r="BC23" s="387"/>
      <c r="BD23" s="387"/>
      <c r="BE23" s="387"/>
      <c r="BF23" s="387"/>
      <c r="BG23" s="387"/>
      <c r="BH23" s="387"/>
      <c r="BI23" s="387"/>
      <c r="BJ23" s="387"/>
      <c r="BK23" s="387"/>
      <c r="BL23" s="387"/>
      <c r="BM23" s="388"/>
      <c r="BN23" s="406">
        <v>2463959</v>
      </c>
      <c r="BO23" s="407"/>
      <c r="BP23" s="407"/>
      <c r="BQ23" s="407"/>
      <c r="BR23" s="407"/>
      <c r="BS23" s="407"/>
      <c r="BT23" s="407"/>
      <c r="BU23" s="408"/>
      <c r="BV23" s="406">
        <v>2578613</v>
      </c>
      <c r="BW23" s="407"/>
      <c r="BX23" s="407"/>
      <c r="BY23" s="407"/>
      <c r="BZ23" s="407"/>
      <c r="CA23" s="407"/>
      <c r="CB23" s="407"/>
      <c r="CC23" s="408"/>
      <c r="CD23" s="184"/>
      <c r="CE23" s="404"/>
      <c r="CF23" s="404"/>
      <c r="CG23" s="404"/>
      <c r="CH23" s="404"/>
      <c r="CI23" s="404"/>
      <c r="CJ23" s="404"/>
      <c r="CK23" s="404"/>
      <c r="CL23" s="404"/>
      <c r="CM23" s="404"/>
      <c r="CN23" s="404"/>
      <c r="CO23" s="404"/>
      <c r="CP23" s="404"/>
      <c r="CQ23" s="404"/>
      <c r="CR23" s="404"/>
      <c r="CS23" s="405"/>
      <c r="CT23" s="376"/>
      <c r="CU23" s="377"/>
      <c r="CV23" s="377"/>
      <c r="CW23" s="377"/>
      <c r="CX23" s="377"/>
      <c r="CY23" s="377"/>
      <c r="CZ23" s="377"/>
      <c r="DA23" s="378"/>
      <c r="DB23" s="376"/>
      <c r="DC23" s="377"/>
      <c r="DD23" s="377"/>
      <c r="DE23" s="377"/>
      <c r="DF23" s="377"/>
      <c r="DG23" s="377"/>
      <c r="DH23" s="377"/>
      <c r="DI23" s="378"/>
    </row>
    <row r="24" spans="1:113" ht="18.75" customHeight="1" thickBot="1" x14ac:dyDescent="0.2">
      <c r="A24" s="175"/>
      <c r="B24" s="422"/>
      <c r="C24" s="423"/>
      <c r="D24" s="424"/>
      <c r="E24" s="379" t="s">
        <v>161</v>
      </c>
      <c r="F24" s="380"/>
      <c r="G24" s="380"/>
      <c r="H24" s="380"/>
      <c r="I24" s="380"/>
      <c r="J24" s="380"/>
      <c r="K24" s="381"/>
      <c r="L24" s="382">
        <v>1</v>
      </c>
      <c r="M24" s="383"/>
      <c r="N24" s="383"/>
      <c r="O24" s="383"/>
      <c r="P24" s="384"/>
      <c r="Q24" s="382">
        <v>7200</v>
      </c>
      <c r="R24" s="383"/>
      <c r="S24" s="383"/>
      <c r="T24" s="383"/>
      <c r="U24" s="383"/>
      <c r="V24" s="384"/>
      <c r="W24" s="441"/>
      <c r="X24" s="423"/>
      <c r="Y24" s="424"/>
      <c r="Z24" s="379" t="s">
        <v>162</v>
      </c>
      <c r="AA24" s="380"/>
      <c r="AB24" s="380"/>
      <c r="AC24" s="380"/>
      <c r="AD24" s="380"/>
      <c r="AE24" s="380"/>
      <c r="AF24" s="380"/>
      <c r="AG24" s="381"/>
      <c r="AH24" s="382">
        <v>93</v>
      </c>
      <c r="AI24" s="383"/>
      <c r="AJ24" s="383"/>
      <c r="AK24" s="383"/>
      <c r="AL24" s="384"/>
      <c r="AM24" s="382">
        <v>277605</v>
      </c>
      <c r="AN24" s="383"/>
      <c r="AO24" s="383"/>
      <c r="AP24" s="383"/>
      <c r="AQ24" s="383"/>
      <c r="AR24" s="384"/>
      <c r="AS24" s="382">
        <v>2985</v>
      </c>
      <c r="AT24" s="383"/>
      <c r="AU24" s="383"/>
      <c r="AV24" s="383"/>
      <c r="AW24" s="383"/>
      <c r="AX24" s="385"/>
      <c r="AY24" s="373" t="s">
        <v>163</v>
      </c>
      <c r="AZ24" s="374"/>
      <c r="BA24" s="374"/>
      <c r="BB24" s="374"/>
      <c r="BC24" s="374"/>
      <c r="BD24" s="374"/>
      <c r="BE24" s="374"/>
      <c r="BF24" s="374"/>
      <c r="BG24" s="374"/>
      <c r="BH24" s="374"/>
      <c r="BI24" s="374"/>
      <c r="BJ24" s="374"/>
      <c r="BK24" s="374"/>
      <c r="BL24" s="374"/>
      <c r="BM24" s="375"/>
      <c r="BN24" s="406">
        <v>2048644</v>
      </c>
      <c r="BO24" s="407"/>
      <c r="BP24" s="407"/>
      <c r="BQ24" s="407"/>
      <c r="BR24" s="407"/>
      <c r="BS24" s="407"/>
      <c r="BT24" s="407"/>
      <c r="BU24" s="408"/>
      <c r="BV24" s="406">
        <v>1995214</v>
      </c>
      <c r="BW24" s="407"/>
      <c r="BX24" s="407"/>
      <c r="BY24" s="407"/>
      <c r="BZ24" s="407"/>
      <c r="CA24" s="407"/>
      <c r="CB24" s="407"/>
      <c r="CC24" s="408"/>
      <c r="CD24" s="184"/>
      <c r="CE24" s="404"/>
      <c r="CF24" s="404"/>
      <c r="CG24" s="404"/>
      <c r="CH24" s="404"/>
      <c r="CI24" s="404"/>
      <c r="CJ24" s="404"/>
      <c r="CK24" s="404"/>
      <c r="CL24" s="404"/>
      <c r="CM24" s="404"/>
      <c r="CN24" s="404"/>
      <c r="CO24" s="404"/>
      <c r="CP24" s="404"/>
      <c r="CQ24" s="404"/>
      <c r="CR24" s="404"/>
      <c r="CS24" s="405"/>
      <c r="CT24" s="376"/>
      <c r="CU24" s="377"/>
      <c r="CV24" s="377"/>
      <c r="CW24" s="377"/>
      <c r="CX24" s="377"/>
      <c r="CY24" s="377"/>
      <c r="CZ24" s="377"/>
      <c r="DA24" s="378"/>
      <c r="DB24" s="376"/>
      <c r="DC24" s="377"/>
      <c r="DD24" s="377"/>
      <c r="DE24" s="377"/>
      <c r="DF24" s="377"/>
      <c r="DG24" s="377"/>
      <c r="DH24" s="377"/>
      <c r="DI24" s="378"/>
    </row>
    <row r="25" spans="1:113" ht="18.75" customHeight="1" x14ac:dyDescent="0.15">
      <c r="A25" s="175"/>
      <c r="B25" s="422"/>
      <c r="C25" s="423"/>
      <c r="D25" s="424"/>
      <c r="E25" s="379" t="s">
        <v>164</v>
      </c>
      <c r="F25" s="380"/>
      <c r="G25" s="380"/>
      <c r="H25" s="380"/>
      <c r="I25" s="380"/>
      <c r="J25" s="380"/>
      <c r="K25" s="381"/>
      <c r="L25" s="382">
        <v>1</v>
      </c>
      <c r="M25" s="383"/>
      <c r="N25" s="383"/>
      <c r="O25" s="383"/>
      <c r="P25" s="384"/>
      <c r="Q25" s="382">
        <v>5900</v>
      </c>
      <c r="R25" s="383"/>
      <c r="S25" s="383"/>
      <c r="T25" s="383"/>
      <c r="U25" s="383"/>
      <c r="V25" s="384"/>
      <c r="W25" s="441"/>
      <c r="X25" s="423"/>
      <c r="Y25" s="424"/>
      <c r="Z25" s="379" t="s">
        <v>165</v>
      </c>
      <c r="AA25" s="380"/>
      <c r="AB25" s="380"/>
      <c r="AC25" s="380"/>
      <c r="AD25" s="380"/>
      <c r="AE25" s="380"/>
      <c r="AF25" s="380"/>
      <c r="AG25" s="381"/>
      <c r="AH25" s="382" t="s">
        <v>121</v>
      </c>
      <c r="AI25" s="383"/>
      <c r="AJ25" s="383"/>
      <c r="AK25" s="383"/>
      <c r="AL25" s="384"/>
      <c r="AM25" s="382" t="s">
        <v>121</v>
      </c>
      <c r="AN25" s="383"/>
      <c r="AO25" s="383"/>
      <c r="AP25" s="383"/>
      <c r="AQ25" s="383"/>
      <c r="AR25" s="384"/>
      <c r="AS25" s="382" t="s">
        <v>121</v>
      </c>
      <c r="AT25" s="383"/>
      <c r="AU25" s="383"/>
      <c r="AV25" s="383"/>
      <c r="AW25" s="383"/>
      <c r="AX25" s="385"/>
      <c r="AY25" s="398" t="s">
        <v>166</v>
      </c>
      <c r="AZ25" s="399"/>
      <c r="BA25" s="399"/>
      <c r="BB25" s="399"/>
      <c r="BC25" s="399"/>
      <c r="BD25" s="399"/>
      <c r="BE25" s="399"/>
      <c r="BF25" s="399"/>
      <c r="BG25" s="399"/>
      <c r="BH25" s="399"/>
      <c r="BI25" s="399"/>
      <c r="BJ25" s="399"/>
      <c r="BK25" s="399"/>
      <c r="BL25" s="399"/>
      <c r="BM25" s="400"/>
      <c r="BN25" s="401">
        <v>431285</v>
      </c>
      <c r="BO25" s="402"/>
      <c r="BP25" s="402"/>
      <c r="BQ25" s="402"/>
      <c r="BR25" s="402"/>
      <c r="BS25" s="402"/>
      <c r="BT25" s="402"/>
      <c r="BU25" s="403"/>
      <c r="BV25" s="401">
        <v>554599</v>
      </c>
      <c r="BW25" s="402"/>
      <c r="BX25" s="402"/>
      <c r="BY25" s="402"/>
      <c r="BZ25" s="402"/>
      <c r="CA25" s="402"/>
      <c r="CB25" s="402"/>
      <c r="CC25" s="403"/>
      <c r="CD25" s="184"/>
      <c r="CE25" s="404"/>
      <c r="CF25" s="404"/>
      <c r="CG25" s="404"/>
      <c r="CH25" s="404"/>
      <c r="CI25" s="404"/>
      <c r="CJ25" s="404"/>
      <c r="CK25" s="404"/>
      <c r="CL25" s="404"/>
      <c r="CM25" s="404"/>
      <c r="CN25" s="404"/>
      <c r="CO25" s="404"/>
      <c r="CP25" s="404"/>
      <c r="CQ25" s="404"/>
      <c r="CR25" s="404"/>
      <c r="CS25" s="405"/>
      <c r="CT25" s="376"/>
      <c r="CU25" s="377"/>
      <c r="CV25" s="377"/>
      <c r="CW25" s="377"/>
      <c r="CX25" s="377"/>
      <c r="CY25" s="377"/>
      <c r="CZ25" s="377"/>
      <c r="DA25" s="378"/>
      <c r="DB25" s="376"/>
      <c r="DC25" s="377"/>
      <c r="DD25" s="377"/>
      <c r="DE25" s="377"/>
      <c r="DF25" s="377"/>
      <c r="DG25" s="377"/>
      <c r="DH25" s="377"/>
      <c r="DI25" s="378"/>
    </row>
    <row r="26" spans="1:113" ht="18.75" customHeight="1" x14ac:dyDescent="0.15">
      <c r="A26" s="175"/>
      <c r="B26" s="422"/>
      <c r="C26" s="423"/>
      <c r="D26" s="424"/>
      <c r="E26" s="379" t="s">
        <v>167</v>
      </c>
      <c r="F26" s="380"/>
      <c r="G26" s="380"/>
      <c r="H26" s="380"/>
      <c r="I26" s="380"/>
      <c r="J26" s="380"/>
      <c r="K26" s="381"/>
      <c r="L26" s="382">
        <v>1</v>
      </c>
      <c r="M26" s="383"/>
      <c r="N26" s="383"/>
      <c r="O26" s="383"/>
      <c r="P26" s="384"/>
      <c r="Q26" s="382">
        <v>5500</v>
      </c>
      <c r="R26" s="383"/>
      <c r="S26" s="383"/>
      <c r="T26" s="383"/>
      <c r="U26" s="383"/>
      <c r="V26" s="384"/>
      <c r="W26" s="441"/>
      <c r="X26" s="423"/>
      <c r="Y26" s="424"/>
      <c r="Z26" s="379" t="s">
        <v>168</v>
      </c>
      <c r="AA26" s="417"/>
      <c r="AB26" s="417"/>
      <c r="AC26" s="417"/>
      <c r="AD26" s="417"/>
      <c r="AE26" s="417"/>
      <c r="AF26" s="417"/>
      <c r="AG26" s="418"/>
      <c r="AH26" s="382">
        <v>4</v>
      </c>
      <c r="AI26" s="383"/>
      <c r="AJ26" s="383"/>
      <c r="AK26" s="383"/>
      <c r="AL26" s="384"/>
      <c r="AM26" s="382">
        <v>13480</v>
      </c>
      <c r="AN26" s="383"/>
      <c r="AO26" s="383"/>
      <c r="AP26" s="383"/>
      <c r="AQ26" s="383"/>
      <c r="AR26" s="384"/>
      <c r="AS26" s="382">
        <v>3370</v>
      </c>
      <c r="AT26" s="383"/>
      <c r="AU26" s="383"/>
      <c r="AV26" s="383"/>
      <c r="AW26" s="383"/>
      <c r="AX26" s="385"/>
      <c r="AY26" s="415" t="s">
        <v>169</v>
      </c>
      <c r="AZ26" s="360"/>
      <c r="BA26" s="360"/>
      <c r="BB26" s="360"/>
      <c r="BC26" s="360"/>
      <c r="BD26" s="360"/>
      <c r="BE26" s="360"/>
      <c r="BF26" s="360"/>
      <c r="BG26" s="360"/>
      <c r="BH26" s="360"/>
      <c r="BI26" s="360"/>
      <c r="BJ26" s="360"/>
      <c r="BK26" s="360"/>
      <c r="BL26" s="360"/>
      <c r="BM26" s="416"/>
      <c r="BN26" s="406" t="s">
        <v>121</v>
      </c>
      <c r="BO26" s="407"/>
      <c r="BP26" s="407"/>
      <c r="BQ26" s="407"/>
      <c r="BR26" s="407"/>
      <c r="BS26" s="407"/>
      <c r="BT26" s="407"/>
      <c r="BU26" s="408"/>
      <c r="BV26" s="406" t="s">
        <v>121</v>
      </c>
      <c r="BW26" s="407"/>
      <c r="BX26" s="407"/>
      <c r="BY26" s="407"/>
      <c r="BZ26" s="407"/>
      <c r="CA26" s="407"/>
      <c r="CB26" s="407"/>
      <c r="CC26" s="408"/>
      <c r="CD26" s="184"/>
      <c r="CE26" s="404"/>
      <c r="CF26" s="404"/>
      <c r="CG26" s="404"/>
      <c r="CH26" s="404"/>
      <c r="CI26" s="404"/>
      <c r="CJ26" s="404"/>
      <c r="CK26" s="404"/>
      <c r="CL26" s="404"/>
      <c r="CM26" s="404"/>
      <c r="CN26" s="404"/>
      <c r="CO26" s="404"/>
      <c r="CP26" s="404"/>
      <c r="CQ26" s="404"/>
      <c r="CR26" s="404"/>
      <c r="CS26" s="405"/>
      <c r="CT26" s="376"/>
      <c r="CU26" s="377"/>
      <c r="CV26" s="377"/>
      <c r="CW26" s="377"/>
      <c r="CX26" s="377"/>
      <c r="CY26" s="377"/>
      <c r="CZ26" s="377"/>
      <c r="DA26" s="378"/>
      <c r="DB26" s="376"/>
      <c r="DC26" s="377"/>
      <c r="DD26" s="377"/>
      <c r="DE26" s="377"/>
      <c r="DF26" s="377"/>
      <c r="DG26" s="377"/>
      <c r="DH26" s="377"/>
      <c r="DI26" s="378"/>
    </row>
    <row r="27" spans="1:113" ht="18.75" customHeight="1" thickBot="1" x14ac:dyDescent="0.2">
      <c r="A27" s="175"/>
      <c r="B27" s="422"/>
      <c r="C27" s="423"/>
      <c r="D27" s="424"/>
      <c r="E27" s="379" t="s">
        <v>170</v>
      </c>
      <c r="F27" s="380"/>
      <c r="G27" s="380"/>
      <c r="H27" s="380"/>
      <c r="I27" s="380"/>
      <c r="J27" s="380"/>
      <c r="K27" s="381"/>
      <c r="L27" s="382">
        <v>1</v>
      </c>
      <c r="M27" s="383"/>
      <c r="N27" s="383"/>
      <c r="O27" s="383"/>
      <c r="P27" s="384"/>
      <c r="Q27" s="382">
        <v>2720</v>
      </c>
      <c r="R27" s="383"/>
      <c r="S27" s="383"/>
      <c r="T27" s="383"/>
      <c r="U27" s="383"/>
      <c r="V27" s="384"/>
      <c r="W27" s="441"/>
      <c r="X27" s="423"/>
      <c r="Y27" s="424"/>
      <c r="Z27" s="379" t="s">
        <v>171</v>
      </c>
      <c r="AA27" s="380"/>
      <c r="AB27" s="380"/>
      <c r="AC27" s="380"/>
      <c r="AD27" s="380"/>
      <c r="AE27" s="380"/>
      <c r="AF27" s="380"/>
      <c r="AG27" s="381"/>
      <c r="AH27" s="382">
        <v>6</v>
      </c>
      <c r="AI27" s="383"/>
      <c r="AJ27" s="383"/>
      <c r="AK27" s="383"/>
      <c r="AL27" s="384"/>
      <c r="AM27" s="382">
        <v>18456</v>
      </c>
      <c r="AN27" s="383"/>
      <c r="AO27" s="383"/>
      <c r="AP27" s="383"/>
      <c r="AQ27" s="383"/>
      <c r="AR27" s="384"/>
      <c r="AS27" s="382">
        <v>3076</v>
      </c>
      <c r="AT27" s="383"/>
      <c r="AU27" s="383"/>
      <c r="AV27" s="383"/>
      <c r="AW27" s="383"/>
      <c r="AX27" s="385"/>
      <c r="AY27" s="412" t="s">
        <v>172</v>
      </c>
      <c r="AZ27" s="413"/>
      <c r="BA27" s="413"/>
      <c r="BB27" s="413"/>
      <c r="BC27" s="413"/>
      <c r="BD27" s="413"/>
      <c r="BE27" s="413"/>
      <c r="BF27" s="413"/>
      <c r="BG27" s="413"/>
      <c r="BH27" s="413"/>
      <c r="BI27" s="413"/>
      <c r="BJ27" s="413"/>
      <c r="BK27" s="413"/>
      <c r="BL27" s="413"/>
      <c r="BM27" s="414"/>
      <c r="BN27" s="409">
        <v>25441</v>
      </c>
      <c r="BO27" s="410"/>
      <c r="BP27" s="410"/>
      <c r="BQ27" s="410"/>
      <c r="BR27" s="410"/>
      <c r="BS27" s="410"/>
      <c r="BT27" s="410"/>
      <c r="BU27" s="411"/>
      <c r="BV27" s="409">
        <v>25441</v>
      </c>
      <c r="BW27" s="410"/>
      <c r="BX27" s="410"/>
      <c r="BY27" s="410"/>
      <c r="BZ27" s="410"/>
      <c r="CA27" s="410"/>
      <c r="CB27" s="410"/>
      <c r="CC27" s="411"/>
      <c r="CD27" s="178"/>
      <c r="CE27" s="404"/>
      <c r="CF27" s="404"/>
      <c r="CG27" s="404"/>
      <c r="CH27" s="404"/>
      <c r="CI27" s="404"/>
      <c r="CJ27" s="404"/>
      <c r="CK27" s="404"/>
      <c r="CL27" s="404"/>
      <c r="CM27" s="404"/>
      <c r="CN27" s="404"/>
      <c r="CO27" s="404"/>
      <c r="CP27" s="404"/>
      <c r="CQ27" s="404"/>
      <c r="CR27" s="404"/>
      <c r="CS27" s="405"/>
      <c r="CT27" s="376"/>
      <c r="CU27" s="377"/>
      <c r="CV27" s="377"/>
      <c r="CW27" s="377"/>
      <c r="CX27" s="377"/>
      <c r="CY27" s="377"/>
      <c r="CZ27" s="377"/>
      <c r="DA27" s="378"/>
      <c r="DB27" s="376"/>
      <c r="DC27" s="377"/>
      <c r="DD27" s="377"/>
      <c r="DE27" s="377"/>
      <c r="DF27" s="377"/>
      <c r="DG27" s="377"/>
      <c r="DH27" s="377"/>
      <c r="DI27" s="378"/>
    </row>
    <row r="28" spans="1:113" ht="18.75" customHeight="1" x14ac:dyDescent="0.15">
      <c r="A28" s="175"/>
      <c r="B28" s="422"/>
      <c r="C28" s="423"/>
      <c r="D28" s="424"/>
      <c r="E28" s="379" t="s">
        <v>173</v>
      </c>
      <c r="F28" s="380"/>
      <c r="G28" s="380"/>
      <c r="H28" s="380"/>
      <c r="I28" s="380"/>
      <c r="J28" s="380"/>
      <c r="K28" s="381"/>
      <c r="L28" s="382">
        <v>1</v>
      </c>
      <c r="M28" s="383"/>
      <c r="N28" s="383"/>
      <c r="O28" s="383"/>
      <c r="P28" s="384"/>
      <c r="Q28" s="382">
        <v>2260</v>
      </c>
      <c r="R28" s="383"/>
      <c r="S28" s="383"/>
      <c r="T28" s="383"/>
      <c r="U28" s="383"/>
      <c r="V28" s="384"/>
      <c r="W28" s="441"/>
      <c r="X28" s="423"/>
      <c r="Y28" s="424"/>
      <c r="Z28" s="379" t="s">
        <v>174</v>
      </c>
      <c r="AA28" s="380"/>
      <c r="AB28" s="380"/>
      <c r="AC28" s="380"/>
      <c r="AD28" s="380"/>
      <c r="AE28" s="380"/>
      <c r="AF28" s="380"/>
      <c r="AG28" s="381"/>
      <c r="AH28" s="382" t="s">
        <v>121</v>
      </c>
      <c r="AI28" s="383"/>
      <c r="AJ28" s="383"/>
      <c r="AK28" s="383"/>
      <c r="AL28" s="384"/>
      <c r="AM28" s="382" t="s">
        <v>121</v>
      </c>
      <c r="AN28" s="383"/>
      <c r="AO28" s="383"/>
      <c r="AP28" s="383"/>
      <c r="AQ28" s="383"/>
      <c r="AR28" s="384"/>
      <c r="AS28" s="382" t="s">
        <v>121</v>
      </c>
      <c r="AT28" s="383"/>
      <c r="AU28" s="383"/>
      <c r="AV28" s="383"/>
      <c r="AW28" s="383"/>
      <c r="AX28" s="385"/>
      <c r="AY28" s="389" t="s">
        <v>175</v>
      </c>
      <c r="AZ28" s="390"/>
      <c r="BA28" s="390"/>
      <c r="BB28" s="391"/>
      <c r="BC28" s="398" t="s">
        <v>46</v>
      </c>
      <c r="BD28" s="399"/>
      <c r="BE28" s="399"/>
      <c r="BF28" s="399"/>
      <c r="BG28" s="399"/>
      <c r="BH28" s="399"/>
      <c r="BI28" s="399"/>
      <c r="BJ28" s="399"/>
      <c r="BK28" s="399"/>
      <c r="BL28" s="399"/>
      <c r="BM28" s="400"/>
      <c r="BN28" s="401">
        <v>805342</v>
      </c>
      <c r="BO28" s="402"/>
      <c r="BP28" s="402"/>
      <c r="BQ28" s="402"/>
      <c r="BR28" s="402"/>
      <c r="BS28" s="402"/>
      <c r="BT28" s="402"/>
      <c r="BU28" s="403"/>
      <c r="BV28" s="401">
        <v>927419</v>
      </c>
      <c r="BW28" s="402"/>
      <c r="BX28" s="402"/>
      <c r="BY28" s="402"/>
      <c r="BZ28" s="402"/>
      <c r="CA28" s="402"/>
      <c r="CB28" s="402"/>
      <c r="CC28" s="403"/>
      <c r="CD28" s="184"/>
      <c r="CE28" s="404"/>
      <c r="CF28" s="404"/>
      <c r="CG28" s="404"/>
      <c r="CH28" s="404"/>
      <c r="CI28" s="404"/>
      <c r="CJ28" s="404"/>
      <c r="CK28" s="404"/>
      <c r="CL28" s="404"/>
      <c r="CM28" s="404"/>
      <c r="CN28" s="404"/>
      <c r="CO28" s="404"/>
      <c r="CP28" s="404"/>
      <c r="CQ28" s="404"/>
      <c r="CR28" s="404"/>
      <c r="CS28" s="405"/>
      <c r="CT28" s="376"/>
      <c r="CU28" s="377"/>
      <c r="CV28" s="377"/>
      <c r="CW28" s="377"/>
      <c r="CX28" s="377"/>
      <c r="CY28" s="377"/>
      <c r="CZ28" s="377"/>
      <c r="DA28" s="378"/>
      <c r="DB28" s="376"/>
      <c r="DC28" s="377"/>
      <c r="DD28" s="377"/>
      <c r="DE28" s="377"/>
      <c r="DF28" s="377"/>
      <c r="DG28" s="377"/>
      <c r="DH28" s="377"/>
      <c r="DI28" s="378"/>
    </row>
    <row r="29" spans="1:113" ht="18.75" customHeight="1" x14ac:dyDescent="0.15">
      <c r="A29" s="175"/>
      <c r="B29" s="422"/>
      <c r="C29" s="423"/>
      <c r="D29" s="424"/>
      <c r="E29" s="379" t="s">
        <v>176</v>
      </c>
      <c r="F29" s="380"/>
      <c r="G29" s="380"/>
      <c r="H29" s="380"/>
      <c r="I29" s="380"/>
      <c r="J29" s="380"/>
      <c r="K29" s="381"/>
      <c r="L29" s="382">
        <v>10</v>
      </c>
      <c r="M29" s="383"/>
      <c r="N29" s="383"/>
      <c r="O29" s="383"/>
      <c r="P29" s="384"/>
      <c r="Q29" s="382">
        <v>2100</v>
      </c>
      <c r="R29" s="383"/>
      <c r="S29" s="383"/>
      <c r="T29" s="383"/>
      <c r="U29" s="383"/>
      <c r="V29" s="384"/>
      <c r="W29" s="442"/>
      <c r="X29" s="443"/>
      <c r="Y29" s="444"/>
      <c r="Z29" s="379" t="s">
        <v>177</v>
      </c>
      <c r="AA29" s="380"/>
      <c r="AB29" s="380"/>
      <c r="AC29" s="380"/>
      <c r="AD29" s="380"/>
      <c r="AE29" s="380"/>
      <c r="AF29" s="380"/>
      <c r="AG29" s="381"/>
      <c r="AH29" s="382">
        <v>99</v>
      </c>
      <c r="AI29" s="383"/>
      <c r="AJ29" s="383"/>
      <c r="AK29" s="383"/>
      <c r="AL29" s="384"/>
      <c r="AM29" s="382">
        <v>296061</v>
      </c>
      <c r="AN29" s="383"/>
      <c r="AO29" s="383"/>
      <c r="AP29" s="383"/>
      <c r="AQ29" s="383"/>
      <c r="AR29" s="384"/>
      <c r="AS29" s="382">
        <v>2991</v>
      </c>
      <c r="AT29" s="383"/>
      <c r="AU29" s="383"/>
      <c r="AV29" s="383"/>
      <c r="AW29" s="383"/>
      <c r="AX29" s="385"/>
      <c r="AY29" s="392"/>
      <c r="AZ29" s="393"/>
      <c r="BA29" s="393"/>
      <c r="BB29" s="394"/>
      <c r="BC29" s="386" t="s">
        <v>178</v>
      </c>
      <c r="BD29" s="387"/>
      <c r="BE29" s="387"/>
      <c r="BF29" s="387"/>
      <c r="BG29" s="387"/>
      <c r="BH29" s="387"/>
      <c r="BI29" s="387"/>
      <c r="BJ29" s="387"/>
      <c r="BK29" s="387"/>
      <c r="BL29" s="387"/>
      <c r="BM29" s="388"/>
      <c r="BN29" s="406">
        <v>179295</v>
      </c>
      <c r="BO29" s="407"/>
      <c r="BP29" s="407"/>
      <c r="BQ29" s="407"/>
      <c r="BR29" s="407"/>
      <c r="BS29" s="407"/>
      <c r="BT29" s="407"/>
      <c r="BU29" s="408"/>
      <c r="BV29" s="406">
        <v>189295</v>
      </c>
      <c r="BW29" s="407"/>
      <c r="BX29" s="407"/>
      <c r="BY29" s="407"/>
      <c r="BZ29" s="407"/>
      <c r="CA29" s="407"/>
      <c r="CB29" s="407"/>
      <c r="CC29" s="408"/>
      <c r="CD29" s="178"/>
      <c r="CE29" s="404"/>
      <c r="CF29" s="404"/>
      <c r="CG29" s="404"/>
      <c r="CH29" s="404"/>
      <c r="CI29" s="404"/>
      <c r="CJ29" s="404"/>
      <c r="CK29" s="404"/>
      <c r="CL29" s="404"/>
      <c r="CM29" s="404"/>
      <c r="CN29" s="404"/>
      <c r="CO29" s="404"/>
      <c r="CP29" s="404"/>
      <c r="CQ29" s="404"/>
      <c r="CR29" s="404"/>
      <c r="CS29" s="405"/>
      <c r="CT29" s="376"/>
      <c r="CU29" s="377"/>
      <c r="CV29" s="377"/>
      <c r="CW29" s="377"/>
      <c r="CX29" s="377"/>
      <c r="CY29" s="377"/>
      <c r="CZ29" s="377"/>
      <c r="DA29" s="378"/>
      <c r="DB29" s="376"/>
      <c r="DC29" s="377"/>
      <c r="DD29" s="377"/>
      <c r="DE29" s="377"/>
      <c r="DF29" s="377"/>
      <c r="DG29" s="377"/>
      <c r="DH29" s="377"/>
      <c r="DI29" s="378"/>
    </row>
    <row r="30" spans="1:113" ht="18.75" customHeight="1" thickBot="1" x14ac:dyDescent="0.2">
      <c r="A30" s="175"/>
      <c r="B30" s="425"/>
      <c r="C30" s="426"/>
      <c r="D30" s="427"/>
      <c r="E30" s="361"/>
      <c r="F30" s="362"/>
      <c r="G30" s="362"/>
      <c r="H30" s="362"/>
      <c r="I30" s="362"/>
      <c r="J30" s="362"/>
      <c r="K30" s="363"/>
      <c r="L30" s="364"/>
      <c r="M30" s="365"/>
      <c r="N30" s="365"/>
      <c r="O30" s="365"/>
      <c r="P30" s="366"/>
      <c r="Q30" s="364"/>
      <c r="R30" s="365"/>
      <c r="S30" s="365"/>
      <c r="T30" s="365"/>
      <c r="U30" s="365"/>
      <c r="V30" s="366"/>
      <c r="W30" s="367" t="s">
        <v>179</v>
      </c>
      <c r="X30" s="368"/>
      <c r="Y30" s="368"/>
      <c r="Z30" s="368"/>
      <c r="AA30" s="368"/>
      <c r="AB30" s="368"/>
      <c r="AC30" s="368"/>
      <c r="AD30" s="368"/>
      <c r="AE30" s="368"/>
      <c r="AF30" s="368"/>
      <c r="AG30" s="369"/>
      <c r="AH30" s="370">
        <v>95.7</v>
      </c>
      <c r="AI30" s="371"/>
      <c r="AJ30" s="371"/>
      <c r="AK30" s="371"/>
      <c r="AL30" s="371"/>
      <c r="AM30" s="371"/>
      <c r="AN30" s="371"/>
      <c r="AO30" s="371"/>
      <c r="AP30" s="371"/>
      <c r="AQ30" s="371"/>
      <c r="AR30" s="371"/>
      <c r="AS30" s="371"/>
      <c r="AT30" s="371"/>
      <c r="AU30" s="371"/>
      <c r="AV30" s="371"/>
      <c r="AW30" s="371"/>
      <c r="AX30" s="372"/>
      <c r="AY30" s="395"/>
      <c r="AZ30" s="396"/>
      <c r="BA30" s="396"/>
      <c r="BB30" s="397"/>
      <c r="BC30" s="373" t="s">
        <v>48</v>
      </c>
      <c r="BD30" s="374"/>
      <c r="BE30" s="374"/>
      <c r="BF30" s="374"/>
      <c r="BG30" s="374"/>
      <c r="BH30" s="374"/>
      <c r="BI30" s="374"/>
      <c r="BJ30" s="374"/>
      <c r="BK30" s="374"/>
      <c r="BL30" s="374"/>
      <c r="BM30" s="375"/>
      <c r="BN30" s="409">
        <v>2321658</v>
      </c>
      <c r="BO30" s="410"/>
      <c r="BP30" s="410"/>
      <c r="BQ30" s="410"/>
      <c r="BR30" s="410"/>
      <c r="BS30" s="410"/>
      <c r="BT30" s="410"/>
      <c r="BU30" s="411"/>
      <c r="BV30" s="409">
        <v>3198269</v>
      </c>
      <c r="BW30" s="410"/>
      <c r="BX30" s="410"/>
      <c r="BY30" s="410"/>
      <c r="BZ30" s="410"/>
      <c r="CA30" s="410"/>
      <c r="CB30" s="410"/>
      <c r="CC30" s="41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59" t="s">
        <v>180</v>
      </c>
      <c r="D32" s="359"/>
      <c r="E32" s="359"/>
      <c r="F32" s="359"/>
      <c r="G32" s="359"/>
      <c r="H32" s="359"/>
      <c r="I32" s="359"/>
      <c r="J32" s="359"/>
      <c r="K32" s="359"/>
      <c r="L32" s="359"/>
      <c r="M32" s="359"/>
      <c r="N32" s="359"/>
      <c r="O32" s="359"/>
      <c r="P32" s="359"/>
      <c r="Q32" s="359"/>
      <c r="R32" s="359"/>
      <c r="S32" s="359"/>
      <c r="U32" s="360" t="s">
        <v>181</v>
      </c>
      <c r="V32" s="360"/>
      <c r="W32" s="360"/>
      <c r="X32" s="360"/>
      <c r="Y32" s="360"/>
      <c r="Z32" s="360"/>
      <c r="AA32" s="360"/>
      <c r="AB32" s="360"/>
      <c r="AC32" s="360"/>
      <c r="AD32" s="360"/>
      <c r="AE32" s="360"/>
      <c r="AF32" s="360"/>
      <c r="AG32" s="360"/>
      <c r="AH32" s="360"/>
      <c r="AI32" s="360"/>
      <c r="AJ32" s="360"/>
      <c r="AK32" s="360"/>
      <c r="AM32" s="360" t="s">
        <v>182</v>
      </c>
      <c r="AN32" s="360"/>
      <c r="AO32" s="360"/>
      <c r="AP32" s="360"/>
      <c r="AQ32" s="360"/>
      <c r="AR32" s="360"/>
      <c r="AS32" s="360"/>
      <c r="AT32" s="360"/>
      <c r="AU32" s="360"/>
      <c r="AV32" s="360"/>
      <c r="AW32" s="360"/>
      <c r="AX32" s="360"/>
      <c r="AY32" s="360"/>
      <c r="AZ32" s="360"/>
      <c r="BA32" s="360"/>
      <c r="BB32" s="360"/>
      <c r="BC32" s="360"/>
      <c r="BE32" s="360" t="s">
        <v>183</v>
      </c>
      <c r="BF32" s="360"/>
      <c r="BG32" s="360"/>
      <c r="BH32" s="360"/>
      <c r="BI32" s="360"/>
      <c r="BJ32" s="360"/>
      <c r="BK32" s="360"/>
      <c r="BL32" s="360"/>
      <c r="BM32" s="360"/>
      <c r="BN32" s="360"/>
      <c r="BO32" s="360"/>
      <c r="BP32" s="360"/>
      <c r="BQ32" s="360"/>
      <c r="BR32" s="360"/>
      <c r="BS32" s="360"/>
      <c r="BT32" s="360"/>
      <c r="BU32" s="360"/>
      <c r="BW32" s="360" t="s">
        <v>184</v>
      </c>
      <c r="BX32" s="360"/>
      <c r="BY32" s="360"/>
      <c r="BZ32" s="360"/>
      <c r="CA32" s="360"/>
      <c r="CB32" s="360"/>
      <c r="CC32" s="360"/>
      <c r="CD32" s="360"/>
      <c r="CE32" s="360"/>
      <c r="CF32" s="360"/>
      <c r="CG32" s="360"/>
      <c r="CH32" s="360"/>
      <c r="CI32" s="360"/>
      <c r="CJ32" s="360"/>
      <c r="CK32" s="360"/>
      <c r="CL32" s="360"/>
      <c r="CM32" s="360"/>
      <c r="CO32" s="360" t="s">
        <v>185</v>
      </c>
      <c r="CP32" s="360"/>
      <c r="CQ32" s="360"/>
      <c r="CR32" s="360"/>
      <c r="CS32" s="360"/>
      <c r="CT32" s="360"/>
      <c r="CU32" s="360"/>
      <c r="CV32" s="360"/>
      <c r="CW32" s="360"/>
      <c r="CX32" s="360"/>
      <c r="CY32" s="360"/>
      <c r="CZ32" s="360"/>
      <c r="DA32" s="360"/>
      <c r="DB32" s="360"/>
      <c r="DC32" s="360"/>
      <c r="DD32" s="360"/>
      <c r="DE32" s="360"/>
      <c r="DI32" s="201"/>
    </row>
    <row r="33" spans="1:113" ht="13.5" customHeight="1" x14ac:dyDescent="0.15">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4</v>
      </c>
      <c r="AN34" s="354"/>
      <c r="AO34" s="355" t="str">
        <f>IF('各会計、関係団体の財政状況及び健全化判断比率'!B30="","",'各会計、関係団体の財政状況及び健全化判断比率'!B30)</f>
        <v>水道事業会計</v>
      </c>
      <c r="AP34" s="355"/>
      <c r="AQ34" s="355"/>
      <c r="AR34" s="355"/>
      <c r="AS34" s="355"/>
      <c r="AT34" s="355"/>
      <c r="AU34" s="355"/>
      <c r="AV34" s="355"/>
      <c r="AW34" s="355"/>
      <c r="AX34" s="355"/>
      <c r="AY34" s="355"/>
      <c r="AZ34" s="355"/>
      <c r="BA34" s="355"/>
      <c r="BB34" s="355"/>
      <c r="BC34" s="355"/>
      <c r="BD34" s="175"/>
      <c r="BE34" s="354">
        <f>IF(BG34="","",MAX(C34:D43,U34:V43,AM34:AN43)+1)</f>
        <v>5</v>
      </c>
      <c r="BF34" s="354"/>
      <c r="BG34" s="355" t="str">
        <f>IF('各会計、関係団体の財政状況及び健全化判断比率'!B31="","",'各会計、関係団体の財政状況及び健全化判断比率'!B31)</f>
        <v>下水道事業特別会計</v>
      </c>
      <c r="BH34" s="355"/>
      <c r="BI34" s="355"/>
      <c r="BJ34" s="355"/>
      <c r="BK34" s="355"/>
      <c r="BL34" s="355"/>
      <c r="BM34" s="355"/>
      <c r="BN34" s="355"/>
      <c r="BO34" s="355"/>
      <c r="BP34" s="355"/>
      <c r="BQ34" s="355"/>
      <c r="BR34" s="355"/>
      <c r="BS34" s="355"/>
      <c r="BT34" s="355"/>
      <c r="BU34" s="355"/>
      <c r="BV34" s="175"/>
      <c r="BW34" s="354" t="str">
        <f>IF(BY34="","",MAX(C34:D43,U34:V43,AM34:AN43,BE34:BF43)+1)</f>
        <v/>
      </c>
      <c r="BX34" s="354"/>
      <c r="BY34" s="355" t="str">
        <f>IF('各会計、関係団体の財政状況及び健全化判断比率'!B68="","",'各会計、関係団体の財政状況及び健全化判断比率'!B68)</f>
        <v/>
      </c>
      <c r="BZ34" s="355"/>
      <c r="CA34" s="355"/>
      <c r="CB34" s="355"/>
      <c r="CC34" s="355"/>
      <c r="CD34" s="355"/>
      <c r="CE34" s="355"/>
      <c r="CF34" s="355"/>
      <c r="CG34" s="355"/>
      <c r="CH34" s="355"/>
      <c r="CI34" s="355"/>
      <c r="CJ34" s="355"/>
      <c r="CK34" s="355"/>
      <c r="CL34" s="355"/>
      <c r="CM34" s="355"/>
      <c r="CN34" s="175"/>
      <c r="CO34" s="354">
        <f>IF(CQ34="","",MAX(C34:D43,U34:V43,AM34:AN43,BE34:BF43,BW34:BX43)+1)</f>
        <v>6</v>
      </c>
      <c r="CP34" s="354"/>
      <c r="CQ34" s="355" t="str">
        <f>IF('各会計、関係団体の財政状況及び健全化判断比率'!BS7="","",'各会計、関係団体の財政状況及び健全化判断比率'!BS7)</f>
        <v>未来ぎのざ</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15">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t="str">
        <f t="shared" ref="BW35:BW43" si="2">IF(BY35="","",BW34+1)</f>
        <v/>
      </c>
      <c r="BX35" s="354"/>
      <c r="BY35" s="355" t="str">
        <f>IF('各会計、関係団体の財政状況及び健全化判断比率'!B69="","",'各会計、関係団体の財政状況及び健全化判断比率'!B69)</f>
        <v/>
      </c>
      <c r="BZ35" s="355"/>
      <c r="CA35" s="355"/>
      <c r="CB35" s="355"/>
      <c r="CC35" s="355"/>
      <c r="CD35" s="355"/>
      <c r="CE35" s="355"/>
      <c r="CF35" s="355"/>
      <c r="CG35" s="355"/>
      <c r="CH35" s="355"/>
      <c r="CI35" s="355"/>
      <c r="CJ35" s="355"/>
      <c r="CK35" s="355"/>
      <c r="CL35" s="355"/>
      <c r="CM35" s="355"/>
      <c r="CN35" s="175"/>
      <c r="CO35" s="354">
        <f t="shared" ref="CO35:CO43" si="3">IF(CQ35="","",CO34+1)</f>
        <v>7</v>
      </c>
      <c r="CP35" s="354"/>
      <c r="CQ35" s="355" t="str">
        <f>IF('各会計、関係団体の財政状況及び健全化判断比率'!BS8="","",'各会計、関係団体の財政状況及び健全化判断比率'!BS8)</f>
        <v>地方道路公社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t="str">
        <f t="shared" ref="U36:U43" si="4">IF(W36="","",U35+1)</f>
        <v/>
      </c>
      <c r="V36" s="354"/>
      <c r="W36" s="355"/>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t="str">
        <f t="shared" si="2"/>
        <v/>
      </c>
      <c r="BX36" s="354"/>
      <c r="BY36" s="355" t="str">
        <f>IF('各会計、関係団体の財政状況及び健全化判断比率'!B70="","",'各会計、関係団体の財政状況及び健全化判断比率'!B70)</f>
        <v/>
      </c>
      <c r="BZ36" s="355"/>
      <c r="CA36" s="355"/>
      <c r="CB36" s="355"/>
      <c r="CC36" s="355"/>
      <c r="CD36" s="355"/>
      <c r="CE36" s="355"/>
      <c r="CF36" s="355"/>
      <c r="CG36" s="355"/>
      <c r="CH36" s="355"/>
      <c r="CI36" s="355"/>
      <c r="CJ36" s="355"/>
      <c r="CK36" s="355"/>
      <c r="CL36" s="355"/>
      <c r="CM36" s="355"/>
      <c r="CN36" s="175"/>
      <c r="CO36" s="354">
        <f t="shared" si="3"/>
        <v>8</v>
      </c>
      <c r="CP36" s="354"/>
      <c r="CQ36" s="355" t="str">
        <f>IF('各会計、関係団体の財政状況及び健全化判断比率'!BS9="","",'各会計、関係団体の財政状況及び健全化判断比率'!BS9)</f>
        <v>土地開発公社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h2PvKE0V8wuxlBASVsU4rxwqFigBqvRCNAQsvTL7pbjJUNqjJ/yjjBAfQr2SvQTmTTHu1AkgBc10peYt5kfgOg==" saltValue="jJ3swd0KNaqLfJ3FKKpjU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5"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36" t="s">
        <v>528</v>
      </c>
      <c r="D34" s="1136"/>
      <c r="E34" s="1137"/>
      <c r="F34" s="32">
        <v>7.0000000000000007E-2</v>
      </c>
      <c r="G34" s="33">
        <v>0.21</v>
      </c>
      <c r="H34" s="33">
        <v>0.19</v>
      </c>
      <c r="I34" s="33">
        <v>0.24</v>
      </c>
      <c r="J34" s="34" t="s">
        <v>529</v>
      </c>
      <c r="K34" s="22"/>
      <c r="L34" s="22"/>
      <c r="M34" s="22"/>
      <c r="N34" s="22"/>
      <c r="O34" s="22"/>
      <c r="P34" s="22"/>
    </row>
    <row r="35" spans="1:16" ht="39" customHeight="1" x14ac:dyDescent="0.15">
      <c r="A35" s="22"/>
      <c r="B35" s="35"/>
      <c r="C35" s="1132" t="s">
        <v>530</v>
      </c>
      <c r="D35" s="1132"/>
      <c r="E35" s="1133"/>
      <c r="F35" s="36">
        <v>14.36</v>
      </c>
      <c r="G35" s="37">
        <v>15.34</v>
      </c>
      <c r="H35" s="37">
        <v>14.32</v>
      </c>
      <c r="I35" s="37">
        <v>14.44</v>
      </c>
      <c r="J35" s="38">
        <v>15.98</v>
      </c>
      <c r="K35" s="22"/>
      <c r="L35" s="22"/>
      <c r="M35" s="22"/>
      <c r="N35" s="22"/>
      <c r="O35" s="22"/>
      <c r="P35" s="22"/>
    </row>
    <row r="36" spans="1:16" ht="39" customHeight="1" x14ac:dyDescent="0.15">
      <c r="A36" s="22"/>
      <c r="B36" s="35"/>
      <c r="C36" s="1132" t="s">
        <v>531</v>
      </c>
      <c r="D36" s="1132"/>
      <c r="E36" s="1133"/>
      <c r="F36" s="36">
        <v>6.13</v>
      </c>
      <c r="G36" s="37">
        <v>3.87</v>
      </c>
      <c r="H36" s="37">
        <v>2.02</v>
      </c>
      <c r="I36" s="37">
        <v>7.48</v>
      </c>
      <c r="J36" s="38">
        <v>1.21</v>
      </c>
      <c r="K36" s="22"/>
      <c r="L36" s="22"/>
      <c r="M36" s="22"/>
      <c r="N36" s="22"/>
      <c r="O36" s="22"/>
      <c r="P36" s="22"/>
    </row>
    <row r="37" spans="1:16" ht="39" customHeight="1" x14ac:dyDescent="0.15">
      <c r="A37" s="22"/>
      <c r="B37" s="35"/>
      <c r="C37" s="1132" t="s">
        <v>532</v>
      </c>
      <c r="D37" s="1132"/>
      <c r="E37" s="1133"/>
      <c r="F37" s="36">
        <v>0.36</v>
      </c>
      <c r="G37" s="37">
        <v>1.01</v>
      </c>
      <c r="H37" s="37">
        <v>0.12</v>
      </c>
      <c r="I37" s="37">
        <v>0.65</v>
      </c>
      <c r="J37" s="38">
        <v>0.75</v>
      </c>
      <c r="K37" s="22"/>
      <c r="L37" s="22"/>
      <c r="M37" s="22"/>
      <c r="N37" s="22"/>
      <c r="O37" s="22"/>
      <c r="P37" s="22"/>
    </row>
    <row r="38" spans="1:16" ht="39" customHeight="1" x14ac:dyDescent="0.15">
      <c r="A38" s="22"/>
      <c r="B38" s="35"/>
      <c r="C38" s="1132" t="s">
        <v>533</v>
      </c>
      <c r="D38" s="1132"/>
      <c r="E38" s="1133"/>
      <c r="F38" s="36">
        <v>0</v>
      </c>
      <c r="G38" s="37">
        <v>0</v>
      </c>
      <c r="H38" s="37">
        <v>0</v>
      </c>
      <c r="I38" s="37">
        <v>0</v>
      </c>
      <c r="J38" s="38">
        <v>0</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534</v>
      </c>
      <c r="D42" s="1132"/>
      <c r="E42" s="1133"/>
      <c r="F42" s="36" t="s">
        <v>482</v>
      </c>
      <c r="G42" s="37" t="s">
        <v>482</v>
      </c>
      <c r="H42" s="37" t="s">
        <v>482</v>
      </c>
      <c r="I42" s="37" t="s">
        <v>482</v>
      </c>
      <c r="J42" s="38" t="s">
        <v>482</v>
      </c>
      <c r="K42" s="22"/>
      <c r="L42" s="22"/>
      <c r="M42" s="22"/>
      <c r="N42" s="22"/>
      <c r="O42" s="22"/>
      <c r="P42" s="22"/>
    </row>
    <row r="43" spans="1:16" ht="39" customHeight="1" thickBot="1" x14ac:dyDescent="0.2">
      <c r="A43" s="22"/>
      <c r="B43" s="40"/>
      <c r="C43" s="1134" t="s">
        <v>535</v>
      </c>
      <c r="D43" s="1134"/>
      <c r="E43" s="1135"/>
      <c r="F43" s="41" t="s">
        <v>482</v>
      </c>
      <c r="G43" s="42" t="s">
        <v>482</v>
      </c>
      <c r="H43" s="42" t="s">
        <v>482</v>
      </c>
      <c r="I43" s="42" t="s">
        <v>482</v>
      </c>
      <c r="J43" s="43" t="s">
        <v>482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OcAR7uKpr2H3DBpO8VBuJkPr+pIpZOzA8kbAsYKNFnkdSfA4NHaFWQ3AzA2lbXKqWAlraOIGeDm0ihNBt54Q==" saltValue="Y1jBt72EeyRpUCRqHbeG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election activeCell="O49" sqref="O49"/>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340</v>
      </c>
      <c r="L45" s="58">
        <v>330</v>
      </c>
      <c r="M45" s="58">
        <v>310</v>
      </c>
      <c r="N45" s="58">
        <v>299</v>
      </c>
      <c r="O45" s="59">
        <v>342</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482</v>
      </c>
      <c r="L46" s="62" t="s">
        <v>482</v>
      </c>
      <c r="M46" s="62" t="s">
        <v>482</v>
      </c>
      <c r="N46" s="62" t="s">
        <v>482</v>
      </c>
      <c r="O46" s="63" t="s">
        <v>482</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482</v>
      </c>
      <c r="L47" s="62" t="s">
        <v>482</v>
      </c>
      <c r="M47" s="62" t="s">
        <v>482</v>
      </c>
      <c r="N47" s="62" t="s">
        <v>482</v>
      </c>
      <c r="O47" s="63" t="s">
        <v>482</v>
      </c>
      <c r="P47" s="46"/>
      <c r="Q47" s="46"/>
      <c r="R47" s="46"/>
      <c r="S47" s="46"/>
      <c r="T47" s="46"/>
      <c r="U47" s="46"/>
    </row>
    <row r="48" spans="1:21" ht="30.75" customHeight="1" x14ac:dyDescent="0.15">
      <c r="A48" s="46"/>
      <c r="B48" s="1163"/>
      <c r="C48" s="1164"/>
      <c r="D48" s="60"/>
      <c r="E48" s="1140" t="s">
        <v>13</v>
      </c>
      <c r="F48" s="1140"/>
      <c r="G48" s="1140"/>
      <c r="H48" s="1140"/>
      <c r="I48" s="1140"/>
      <c r="J48" s="1141"/>
      <c r="K48" s="61">
        <v>48</v>
      </c>
      <c r="L48" s="62">
        <v>59</v>
      </c>
      <c r="M48" s="62">
        <v>65</v>
      </c>
      <c r="N48" s="62">
        <v>64</v>
      </c>
      <c r="O48" s="63">
        <v>39</v>
      </c>
      <c r="P48" s="46"/>
      <c r="Q48" s="46"/>
      <c r="R48" s="46"/>
      <c r="S48" s="46"/>
      <c r="T48" s="46"/>
      <c r="U48" s="46"/>
    </row>
    <row r="49" spans="1:21" ht="30.75" customHeight="1" x14ac:dyDescent="0.15">
      <c r="A49" s="46"/>
      <c r="B49" s="1163"/>
      <c r="C49" s="1164"/>
      <c r="D49" s="60"/>
      <c r="E49" s="1140" t="s">
        <v>14</v>
      </c>
      <c r="F49" s="1140"/>
      <c r="G49" s="1140"/>
      <c r="H49" s="1140"/>
      <c r="I49" s="1140"/>
      <c r="J49" s="1141"/>
      <c r="K49" s="61">
        <v>20</v>
      </c>
      <c r="L49" s="62">
        <v>24</v>
      </c>
      <c r="M49" s="62">
        <v>26</v>
      </c>
      <c r="N49" s="62">
        <v>35</v>
      </c>
      <c r="O49" s="63">
        <v>45</v>
      </c>
      <c r="P49" s="46"/>
      <c r="Q49" s="46"/>
      <c r="R49" s="46"/>
      <c r="S49" s="46"/>
      <c r="T49" s="46"/>
      <c r="U49" s="46"/>
    </row>
    <row r="50" spans="1:21" ht="30.75" customHeight="1" x14ac:dyDescent="0.15">
      <c r="A50" s="46"/>
      <c r="B50" s="1163"/>
      <c r="C50" s="1164"/>
      <c r="D50" s="60"/>
      <c r="E50" s="1140" t="s">
        <v>15</v>
      </c>
      <c r="F50" s="1140"/>
      <c r="G50" s="1140"/>
      <c r="H50" s="1140"/>
      <c r="I50" s="1140"/>
      <c r="J50" s="1141"/>
      <c r="K50" s="61">
        <v>35</v>
      </c>
      <c r="L50" s="62">
        <v>35</v>
      </c>
      <c r="M50" s="62">
        <v>35</v>
      </c>
      <c r="N50" s="62">
        <v>35</v>
      </c>
      <c r="O50" s="63">
        <v>35</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482</v>
      </c>
      <c r="L51" s="62" t="s">
        <v>482</v>
      </c>
      <c r="M51" s="62" t="s">
        <v>482</v>
      </c>
      <c r="N51" s="62" t="s">
        <v>482</v>
      </c>
      <c r="O51" s="63" t="s">
        <v>482</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262</v>
      </c>
      <c r="L52" s="62">
        <v>269</v>
      </c>
      <c r="M52" s="62">
        <v>243</v>
      </c>
      <c r="N52" s="62">
        <v>227</v>
      </c>
      <c r="O52" s="63">
        <v>215</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181</v>
      </c>
      <c r="L53" s="67">
        <v>179</v>
      </c>
      <c r="M53" s="67">
        <v>193</v>
      </c>
      <c r="N53" s="67">
        <v>206</v>
      </c>
      <c r="O53" s="68">
        <v>246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nDUaKRtaF8eTqVlYgdV8mObC67JAm4cUmv8LiQambeTVYE+TUJqwTY6alub28/o1uLYZaSebzSSyj9tjCTqdQ==" saltValue="8XyD/jI7yqtyGer8lPc2X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election activeCell="M52" sqref="M52"/>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521</v>
      </c>
      <c r="J40" s="101" t="s">
        <v>522</v>
      </c>
      <c r="K40" s="101" t="s">
        <v>523</v>
      </c>
      <c r="L40" s="101" t="s">
        <v>524</v>
      </c>
      <c r="M40" s="102" t="s">
        <v>525</v>
      </c>
    </row>
    <row r="41" spans="2:13" ht="27.75" customHeight="1" x14ac:dyDescent="0.15">
      <c r="B41" s="1181" t="s">
        <v>30</v>
      </c>
      <c r="C41" s="1182"/>
      <c r="D41" s="103"/>
      <c r="E41" s="1183" t="s">
        <v>31</v>
      </c>
      <c r="F41" s="1183"/>
      <c r="G41" s="1183"/>
      <c r="H41" s="1184"/>
      <c r="I41" s="342">
        <v>3096</v>
      </c>
      <c r="J41" s="343">
        <v>3031</v>
      </c>
      <c r="K41" s="343">
        <v>3368</v>
      </c>
      <c r="L41" s="343">
        <v>3217</v>
      </c>
      <c r="M41" s="344">
        <v>3154</v>
      </c>
    </row>
    <row r="42" spans="2:13" ht="27.75" customHeight="1" x14ac:dyDescent="0.15">
      <c r="B42" s="1171"/>
      <c r="C42" s="1172"/>
      <c r="D42" s="104"/>
      <c r="E42" s="1175" t="s">
        <v>32</v>
      </c>
      <c r="F42" s="1175"/>
      <c r="G42" s="1175"/>
      <c r="H42" s="1176"/>
      <c r="I42" s="345">
        <v>324</v>
      </c>
      <c r="J42" s="346">
        <v>288</v>
      </c>
      <c r="K42" s="346">
        <v>253</v>
      </c>
      <c r="L42" s="346">
        <v>218</v>
      </c>
      <c r="M42" s="347">
        <v>182</v>
      </c>
    </row>
    <row r="43" spans="2:13" ht="27.75" customHeight="1" x14ac:dyDescent="0.15">
      <c r="B43" s="1171"/>
      <c r="C43" s="1172"/>
      <c r="D43" s="104"/>
      <c r="E43" s="1175" t="s">
        <v>33</v>
      </c>
      <c r="F43" s="1175"/>
      <c r="G43" s="1175"/>
      <c r="H43" s="1176"/>
      <c r="I43" s="345">
        <v>284</v>
      </c>
      <c r="J43" s="346">
        <v>342</v>
      </c>
      <c r="K43" s="346">
        <v>370</v>
      </c>
      <c r="L43" s="346">
        <v>402</v>
      </c>
      <c r="M43" s="347">
        <v>443</v>
      </c>
    </row>
    <row r="44" spans="2:13" ht="27.75" customHeight="1" x14ac:dyDescent="0.15">
      <c r="B44" s="1171"/>
      <c r="C44" s="1172"/>
      <c r="D44" s="104"/>
      <c r="E44" s="1175" t="s">
        <v>34</v>
      </c>
      <c r="F44" s="1175"/>
      <c r="G44" s="1175"/>
      <c r="H44" s="1176"/>
      <c r="I44" s="345">
        <v>554</v>
      </c>
      <c r="J44" s="346">
        <v>663</v>
      </c>
      <c r="K44" s="346">
        <v>649</v>
      </c>
      <c r="L44" s="346">
        <v>601</v>
      </c>
      <c r="M44" s="347">
        <v>545</v>
      </c>
    </row>
    <row r="45" spans="2:13" ht="27.75" customHeight="1" x14ac:dyDescent="0.15">
      <c r="B45" s="1171"/>
      <c r="C45" s="1172"/>
      <c r="D45" s="104"/>
      <c r="E45" s="1175" t="s">
        <v>35</v>
      </c>
      <c r="F45" s="1175"/>
      <c r="G45" s="1175"/>
      <c r="H45" s="1176"/>
      <c r="I45" s="345">
        <v>55</v>
      </c>
      <c r="J45" s="346">
        <v>49</v>
      </c>
      <c r="K45" s="346" t="s">
        <v>482</v>
      </c>
      <c r="L45" s="346" t="s">
        <v>482</v>
      </c>
      <c r="M45" s="347">
        <v>65</v>
      </c>
    </row>
    <row r="46" spans="2:13" ht="27.75" customHeight="1" x14ac:dyDescent="0.15">
      <c r="B46" s="1171"/>
      <c r="C46" s="1172"/>
      <c r="D46" s="105"/>
      <c r="E46" s="1175" t="s">
        <v>36</v>
      </c>
      <c r="F46" s="1175"/>
      <c r="G46" s="1175"/>
      <c r="H46" s="1176"/>
      <c r="I46" s="345" t="s">
        <v>482</v>
      </c>
      <c r="J46" s="346" t="s">
        <v>482</v>
      </c>
      <c r="K46" s="346" t="s">
        <v>482</v>
      </c>
      <c r="L46" s="346" t="s">
        <v>482</v>
      </c>
      <c r="M46" s="347" t="s">
        <v>482</v>
      </c>
    </row>
    <row r="47" spans="2:13" ht="27.75" customHeight="1" x14ac:dyDescent="0.15">
      <c r="B47" s="1171"/>
      <c r="C47" s="1172"/>
      <c r="D47" s="106"/>
      <c r="E47" s="1185" t="s">
        <v>37</v>
      </c>
      <c r="F47" s="1186"/>
      <c r="G47" s="1186"/>
      <c r="H47" s="1187"/>
      <c r="I47" s="345" t="s">
        <v>482</v>
      </c>
      <c r="J47" s="346" t="s">
        <v>482</v>
      </c>
      <c r="K47" s="346" t="s">
        <v>482</v>
      </c>
      <c r="L47" s="346" t="s">
        <v>482</v>
      </c>
      <c r="M47" s="347" t="s">
        <v>482</v>
      </c>
    </row>
    <row r="48" spans="2:13" ht="27.75" customHeight="1" x14ac:dyDescent="0.15">
      <c r="B48" s="1171"/>
      <c r="C48" s="1172"/>
      <c r="D48" s="104"/>
      <c r="E48" s="1175" t="s">
        <v>38</v>
      </c>
      <c r="F48" s="1175"/>
      <c r="G48" s="1175"/>
      <c r="H48" s="1176"/>
      <c r="I48" s="345" t="s">
        <v>482</v>
      </c>
      <c r="J48" s="346" t="s">
        <v>482</v>
      </c>
      <c r="K48" s="346" t="s">
        <v>482</v>
      </c>
      <c r="L48" s="346" t="s">
        <v>482</v>
      </c>
      <c r="M48" s="347" t="s">
        <v>482</v>
      </c>
    </row>
    <row r="49" spans="2:13" ht="27.75" customHeight="1" x14ac:dyDescent="0.15">
      <c r="B49" s="1173"/>
      <c r="C49" s="1174"/>
      <c r="D49" s="104"/>
      <c r="E49" s="1175" t="s">
        <v>39</v>
      </c>
      <c r="F49" s="1175"/>
      <c r="G49" s="1175"/>
      <c r="H49" s="1176"/>
      <c r="I49" s="345" t="s">
        <v>482</v>
      </c>
      <c r="J49" s="346" t="s">
        <v>482</v>
      </c>
      <c r="K49" s="346" t="s">
        <v>482</v>
      </c>
      <c r="L49" s="346" t="s">
        <v>482</v>
      </c>
      <c r="M49" s="347" t="s">
        <v>482</v>
      </c>
    </row>
    <row r="50" spans="2:13" ht="27.75" customHeight="1" x14ac:dyDescent="0.15">
      <c r="B50" s="1169" t="s">
        <v>40</v>
      </c>
      <c r="C50" s="1170"/>
      <c r="D50" s="107"/>
      <c r="E50" s="1175" t="s">
        <v>41</v>
      </c>
      <c r="F50" s="1175"/>
      <c r="G50" s="1175"/>
      <c r="H50" s="1176"/>
      <c r="I50" s="345">
        <v>2771</v>
      </c>
      <c r="J50" s="346">
        <v>2683</v>
      </c>
      <c r="K50" s="346">
        <v>3392</v>
      </c>
      <c r="L50" s="346">
        <v>3323</v>
      </c>
      <c r="M50" s="347">
        <v>3160</v>
      </c>
    </row>
    <row r="51" spans="2:13" ht="27.75" customHeight="1" x14ac:dyDescent="0.15">
      <c r="B51" s="1171"/>
      <c r="C51" s="1172"/>
      <c r="D51" s="104"/>
      <c r="E51" s="1175" t="s">
        <v>42</v>
      </c>
      <c r="F51" s="1175"/>
      <c r="G51" s="1175"/>
      <c r="H51" s="1176"/>
      <c r="I51" s="345">
        <v>36</v>
      </c>
      <c r="J51" s="346">
        <v>32</v>
      </c>
      <c r="K51" s="346">
        <v>30</v>
      </c>
      <c r="L51" s="346">
        <v>27</v>
      </c>
      <c r="M51" s="347" t="s">
        <v>482</v>
      </c>
    </row>
    <row r="52" spans="2:13" ht="27.75" customHeight="1" x14ac:dyDescent="0.15">
      <c r="B52" s="1173"/>
      <c r="C52" s="1174"/>
      <c r="D52" s="104"/>
      <c r="E52" s="1175" t="s">
        <v>43</v>
      </c>
      <c r="F52" s="1175"/>
      <c r="G52" s="1175"/>
      <c r="H52" s="1176"/>
      <c r="I52" s="345">
        <v>2191</v>
      </c>
      <c r="J52" s="346">
        <v>2487</v>
      </c>
      <c r="K52" s="346">
        <v>2393</v>
      </c>
      <c r="L52" s="346">
        <v>2231</v>
      </c>
      <c r="M52" s="347">
        <v>2297</v>
      </c>
    </row>
    <row r="53" spans="2:13" ht="27.75" customHeight="1" thickBot="1" x14ac:dyDescent="0.2">
      <c r="B53" s="1177" t="s">
        <v>19</v>
      </c>
      <c r="C53" s="1178"/>
      <c r="D53" s="108"/>
      <c r="E53" s="1179" t="s">
        <v>44</v>
      </c>
      <c r="F53" s="1179"/>
      <c r="G53" s="1179"/>
      <c r="H53" s="1180"/>
      <c r="I53" s="348">
        <v>-685</v>
      </c>
      <c r="J53" s="349">
        <v>-828</v>
      </c>
      <c r="K53" s="349">
        <v>-1175</v>
      </c>
      <c r="L53" s="349">
        <v>-1144</v>
      </c>
      <c r="M53" s="350">
        <v>-1068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6z9s7fCJi+SZ/US8N0dzF3e/R1e4kcpKz7nLtiryzR8H8xDuKlyt5EtW4SNseZ815RJBmOjE1toOzslMPCzPw==" saltValue="HUFmav6KJXR0kkxqLbma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 zoomScale="70" zoomScaleNormal="70" zoomScaleSheetLayoutView="100" workbookViewId="0">
      <selection activeCell="H60" sqref="H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523</v>
      </c>
      <c r="G54" s="117" t="s">
        <v>524</v>
      </c>
      <c r="H54" s="118" t="s">
        <v>525</v>
      </c>
    </row>
    <row r="55" spans="2:8" ht="52.5" customHeight="1" x14ac:dyDescent="0.15">
      <c r="B55" s="119"/>
      <c r="C55" s="1196" t="s">
        <v>46</v>
      </c>
      <c r="D55" s="1196"/>
      <c r="E55" s="1197"/>
      <c r="F55" s="120">
        <v>922</v>
      </c>
      <c r="G55" s="120">
        <v>927</v>
      </c>
      <c r="H55" s="121">
        <v>805</v>
      </c>
    </row>
    <row r="56" spans="2:8" ht="52.5" customHeight="1" x14ac:dyDescent="0.15">
      <c r="B56" s="122"/>
      <c r="C56" s="1198" t="s">
        <v>47</v>
      </c>
      <c r="D56" s="1198"/>
      <c r="E56" s="1199"/>
      <c r="F56" s="123">
        <v>189</v>
      </c>
      <c r="G56" s="123">
        <v>189</v>
      </c>
      <c r="H56" s="124">
        <v>179</v>
      </c>
    </row>
    <row r="57" spans="2:8" ht="53.25" customHeight="1" x14ac:dyDescent="0.15">
      <c r="B57" s="122"/>
      <c r="C57" s="1200" t="s">
        <v>48</v>
      </c>
      <c r="D57" s="1200"/>
      <c r="E57" s="1201"/>
      <c r="F57" s="125">
        <v>3784</v>
      </c>
      <c r="G57" s="125">
        <v>3198</v>
      </c>
      <c r="H57" s="126">
        <v>2322</v>
      </c>
    </row>
    <row r="58" spans="2:8" ht="45.75" customHeight="1" x14ac:dyDescent="0.15">
      <c r="B58" s="127"/>
      <c r="C58" s="1188" t="s">
        <v>541</v>
      </c>
      <c r="D58" s="1189"/>
      <c r="E58" s="1190"/>
      <c r="F58" s="128">
        <v>1627</v>
      </c>
      <c r="G58" s="128">
        <v>1664</v>
      </c>
      <c r="H58" s="129">
        <v>312</v>
      </c>
    </row>
    <row r="59" spans="2:8" ht="45.75" customHeight="1" x14ac:dyDescent="0.15">
      <c r="B59" s="127"/>
      <c r="C59" s="1188" t="s">
        <v>542</v>
      </c>
      <c r="D59" s="1189"/>
      <c r="E59" s="1190"/>
      <c r="F59" s="128">
        <v>776</v>
      </c>
      <c r="G59" s="128">
        <v>779</v>
      </c>
      <c r="H59" s="129">
        <v>772</v>
      </c>
    </row>
    <row r="60" spans="2:8" ht="45.75" customHeight="1" x14ac:dyDescent="0.15">
      <c r="B60" s="127"/>
      <c r="C60" s="1188" t="s">
        <v>543</v>
      </c>
      <c r="D60" s="1189"/>
      <c r="E60" s="1190"/>
      <c r="F60" s="128">
        <v>306</v>
      </c>
      <c r="G60" s="128">
        <v>306</v>
      </c>
      <c r="H60" s="129">
        <v>306</v>
      </c>
    </row>
    <row r="61" spans="2:8" ht="45.75" customHeight="1" x14ac:dyDescent="0.15">
      <c r="B61" s="127"/>
      <c r="C61" s="1188" t="s">
        <v>544</v>
      </c>
      <c r="D61" s="1189"/>
      <c r="E61" s="1190"/>
      <c r="F61" s="128">
        <v>257</v>
      </c>
      <c r="G61" s="128">
        <v>166</v>
      </c>
      <c r="H61" s="129">
        <v>169</v>
      </c>
    </row>
    <row r="62" spans="2:8" ht="45.75" customHeight="1" thickBot="1" x14ac:dyDescent="0.2">
      <c r="B62" s="130"/>
      <c r="C62" s="1191" t="s">
        <v>545</v>
      </c>
      <c r="D62" s="1192"/>
      <c r="E62" s="1193"/>
      <c r="F62" s="131">
        <v>139</v>
      </c>
      <c r="G62" s="131">
        <v>149</v>
      </c>
      <c r="H62" s="132">
        <v>159</v>
      </c>
    </row>
    <row r="63" spans="2:8" ht="52.5" customHeight="1" thickBot="1" x14ac:dyDescent="0.2">
      <c r="B63" s="133"/>
      <c r="C63" s="1194" t="s">
        <v>49</v>
      </c>
      <c r="D63" s="1194"/>
      <c r="E63" s="1195"/>
      <c r="F63" s="134">
        <v>4896</v>
      </c>
      <c r="G63" s="134">
        <v>4315</v>
      </c>
      <c r="H63" s="135">
        <v>3306</v>
      </c>
    </row>
    <row r="64" spans="2:8" x14ac:dyDescent="0.15"/>
  </sheetData>
  <sheetProtection algorithmName="SHA-512" hashValue="i5bjb7XBKXsAUFClxHGwkfmHPdMnw1seyROEGgEuv26ZWYqOKS/uzL5QLmXMPBtJc7e8d8QA0LsbyeqDSbeoEA==" saltValue="0No5v7NMCTX6OA+aDA9y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FF48E-3235-4F75-9DB3-C6FB16067DF5}">
  <sheetPr>
    <pageSetUpPr fitToPage="1"/>
  </sheetPr>
  <dimension ref="A1:DE85"/>
  <sheetViews>
    <sheetView showGridLines="0" tabSelected="1" topLeftCell="A34" zoomScale="85" zoomScaleNormal="85" zoomScaleSheetLayoutView="55" workbookViewId="0">
      <selection activeCell="AN65" sqref="AN65:DC69"/>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551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552</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553</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554</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521</v>
      </c>
      <c r="BQ50" s="1226"/>
      <c r="BR50" s="1226"/>
      <c r="BS50" s="1226"/>
      <c r="BT50" s="1226"/>
      <c r="BU50" s="1226"/>
      <c r="BV50" s="1226"/>
      <c r="BW50" s="1226"/>
      <c r="BX50" s="1226" t="s">
        <v>522</v>
      </c>
      <c r="BY50" s="1226"/>
      <c r="BZ50" s="1226"/>
      <c r="CA50" s="1226"/>
      <c r="CB50" s="1226"/>
      <c r="CC50" s="1226"/>
      <c r="CD50" s="1226"/>
      <c r="CE50" s="1226"/>
      <c r="CF50" s="1226" t="s">
        <v>523</v>
      </c>
      <c r="CG50" s="1226"/>
      <c r="CH50" s="1226"/>
      <c r="CI50" s="1226"/>
      <c r="CJ50" s="1226"/>
      <c r="CK50" s="1226"/>
      <c r="CL50" s="1226"/>
      <c r="CM50" s="1226"/>
      <c r="CN50" s="1226" t="s">
        <v>524</v>
      </c>
      <c r="CO50" s="1226"/>
      <c r="CP50" s="1226"/>
      <c r="CQ50" s="1226"/>
      <c r="CR50" s="1226"/>
      <c r="CS50" s="1226"/>
      <c r="CT50" s="1226"/>
      <c r="CU50" s="1226"/>
      <c r="CV50" s="1226" t="s">
        <v>525</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555</v>
      </c>
      <c r="AO51" s="1230"/>
      <c r="AP51" s="1230"/>
      <c r="AQ51" s="1230"/>
      <c r="AR51" s="1230"/>
      <c r="AS51" s="1230"/>
      <c r="AT51" s="1230"/>
      <c r="AU51" s="1230"/>
      <c r="AV51" s="1230"/>
      <c r="AW51" s="1230"/>
      <c r="AX51" s="1230"/>
      <c r="AY51" s="1230"/>
      <c r="AZ51" s="1230"/>
      <c r="BA51" s="1230"/>
      <c r="BB51" s="1230" t="s">
        <v>556</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557</v>
      </c>
      <c r="BC53" s="1230"/>
      <c r="BD53" s="1230"/>
      <c r="BE53" s="1230"/>
      <c r="BF53" s="1230"/>
      <c r="BG53" s="1230"/>
      <c r="BH53" s="1230"/>
      <c r="BI53" s="1230"/>
      <c r="BJ53" s="1230"/>
      <c r="BK53" s="1230"/>
      <c r="BL53" s="1230"/>
      <c r="BM53" s="1230"/>
      <c r="BN53" s="1230"/>
      <c r="BO53" s="1230"/>
      <c r="BP53" s="1231">
        <v>43.7</v>
      </c>
      <c r="BQ53" s="1231"/>
      <c r="BR53" s="1231"/>
      <c r="BS53" s="1231"/>
      <c r="BT53" s="1231"/>
      <c r="BU53" s="1231"/>
      <c r="BV53" s="1231"/>
      <c r="BW53" s="1231"/>
      <c r="BX53" s="1231">
        <v>42.7</v>
      </c>
      <c r="BY53" s="1231"/>
      <c r="BZ53" s="1231"/>
      <c r="CA53" s="1231"/>
      <c r="CB53" s="1231"/>
      <c r="CC53" s="1231"/>
      <c r="CD53" s="1231"/>
      <c r="CE53" s="1231"/>
      <c r="CF53" s="1231">
        <v>50.8</v>
      </c>
      <c r="CG53" s="1231"/>
      <c r="CH53" s="1231"/>
      <c r="CI53" s="1231"/>
      <c r="CJ53" s="1231"/>
      <c r="CK53" s="1231"/>
      <c r="CL53" s="1231"/>
      <c r="CM53" s="1231"/>
      <c r="CN53" s="1231">
        <v>44.8</v>
      </c>
      <c r="CO53" s="1231"/>
      <c r="CP53" s="1231"/>
      <c r="CQ53" s="1231"/>
      <c r="CR53" s="1231"/>
      <c r="CS53" s="1231"/>
      <c r="CT53" s="1231"/>
      <c r="CU53" s="1231"/>
      <c r="CV53" s="1231">
        <v>45.9</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558</v>
      </c>
      <c r="AO55" s="1226"/>
      <c r="AP55" s="1226"/>
      <c r="AQ55" s="1226"/>
      <c r="AR55" s="1226"/>
      <c r="AS55" s="1226"/>
      <c r="AT55" s="1226"/>
      <c r="AU55" s="1226"/>
      <c r="AV55" s="1226"/>
      <c r="AW55" s="1226"/>
      <c r="AX55" s="1226"/>
      <c r="AY55" s="1226"/>
      <c r="AZ55" s="1226"/>
      <c r="BA55" s="1226"/>
      <c r="BB55" s="1230" t="s">
        <v>556</v>
      </c>
      <c r="BC55" s="1230"/>
      <c r="BD55" s="1230"/>
      <c r="BE55" s="1230"/>
      <c r="BF55" s="1230"/>
      <c r="BG55" s="1230"/>
      <c r="BH55" s="1230"/>
      <c r="BI55" s="1230"/>
      <c r="BJ55" s="1230"/>
      <c r="BK55" s="1230"/>
      <c r="BL55" s="1230"/>
      <c r="BM55" s="1230"/>
      <c r="BN55" s="1230"/>
      <c r="BO55" s="1230"/>
      <c r="BP55" s="1231">
        <v>3</v>
      </c>
      <c r="BQ55" s="1231"/>
      <c r="BR55" s="1231"/>
      <c r="BS55" s="1231"/>
      <c r="BT55" s="1231"/>
      <c r="BU55" s="1231"/>
      <c r="BV55" s="1231"/>
      <c r="BW55" s="1231"/>
      <c r="BX55" s="1231">
        <v>3.4</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557</v>
      </c>
      <c r="BC57" s="1230"/>
      <c r="BD57" s="1230"/>
      <c r="BE57" s="1230"/>
      <c r="BF57" s="1230"/>
      <c r="BG57" s="1230"/>
      <c r="BH57" s="1230"/>
      <c r="BI57" s="1230"/>
      <c r="BJ57" s="1230"/>
      <c r="BK57" s="1230"/>
      <c r="BL57" s="1230"/>
      <c r="BM57" s="1230"/>
      <c r="BN57" s="1230"/>
      <c r="BO57" s="1230"/>
      <c r="BP57" s="1231">
        <v>63.3</v>
      </c>
      <c r="BQ57" s="1231"/>
      <c r="BR57" s="1231"/>
      <c r="BS57" s="1231"/>
      <c r="BT57" s="1231"/>
      <c r="BU57" s="1231"/>
      <c r="BV57" s="1231"/>
      <c r="BW57" s="1231"/>
      <c r="BX57" s="1231">
        <v>62.8</v>
      </c>
      <c r="BY57" s="1231"/>
      <c r="BZ57" s="1231"/>
      <c r="CA57" s="1231"/>
      <c r="CB57" s="1231"/>
      <c r="CC57" s="1231"/>
      <c r="CD57" s="1231"/>
      <c r="CE57" s="1231"/>
      <c r="CF57" s="1231">
        <v>62.7</v>
      </c>
      <c r="CG57" s="1231"/>
      <c r="CH57" s="1231"/>
      <c r="CI57" s="1231"/>
      <c r="CJ57" s="1231"/>
      <c r="CK57" s="1231"/>
      <c r="CL57" s="1231"/>
      <c r="CM57" s="1231"/>
      <c r="CN57" s="1231">
        <v>63.1</v>
      </c>
      <c r="CO57" s="1231"/>
      <c r="CP57" s="1231"/>
      <c r="CQ57" s="1231"/>
      <c r="CR57" s="1231"/>
      <c r="CS57" s="1231"/>
      <c r="CT57" s="1231"/>
      <c r="CU57" s="1231"/>
      <c r="CV57" s="1231">
        <v>63.8</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559</v>
      </c>
    </row>
    <row r="64" spans="1:109" x14ac:dyDescent="0.15">
      <c r="B64" s="259"/>
      <c r="G64" s="1208"/>
      <c r="I64" s="1240"/>
      <c r="J64" s="1240"/>
      <c r="K64" s="1240"/>
      <c r="L64" s="1240"/>
      <c r="M64" s="1240"/>
      <c r="N64" s="1241"/>
      <c r="AM64" s="1208"/>
      <c r="AN64" s="1208" t="s">
        <v>552</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5" customHeight="1" x14ac:dyDescent="0.15">
      <c r="B65" s="259"/>
      <c r="AN65" s="1210" t="s">
        <v>560</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554</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521</v>
      </c>
      <c r="BQ72" s="1226"/>
      <c r="BR72" s="1226"/>
      <c r="BS72" s="1226"/>
      <c r="BT72" s="1226"/>
      <c r="BU72" s="1226"/>
      <c r="BV72" s="1226"/>
      <c r="BW72" s="1226"/>
      <c r="BX72" s="1226" t="s">
        <v>522</v>
      </c>
      <c r="BY72" s="1226"/>
      <c r="BZ72" s="1226"/>
      <c r="CA72" s="1226"/>
      <c r="CB72" s="1226"/>
      <c r="CC72" s="1226"/>
      <c r="CD72" s="1226"/>
      <c r="CE72" s="1226"/>
      <c r="CF72" s="1226" t="s">
        <v>523</v>
      </c>
      <c r="CG72" s="1226"/>
      <c r="CH72" s="1226"/>
      <c r="CI72" s="1226"/>
      <c r="CJ72" s="1226"/>
      <c r="CK72" s="1226"/>
      <c r="CL72" s="1226"/>
      <c r="CM72" s="1226"/>
      <c r="CN72" s="1226" t="s">
        <v>524</v>
      </c>
      <c r="CO72" s="1226"/>
      <c r="CP72" s="1226"/>
      <c r="CQ72" s="1226"/>
      <c r="CR72" s="1226"/>
      <c r="CS72" s="1226"/>
      <c r="CT72" s="1226"/>
      <c r="CU72" s="1226"/>
      <c r="CV72" s="1226" t="s">
        <v>525</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555</v>
      </c>
      <c r="AO73" s="1230"/>
      <c r="AP73" s="1230"/>
      <c r="AQ73" s="1230"/>
      <c r="AR73" s="1230"/>
      <c r="AS73" s="1230"/>
      <c r="AT73" s="1230"/>
      <c r="AU73" s="1230"/>
      <c r="AV73" s="1230"/>
      <c r="AW73" s="1230"/>
      <c r="AX73" s="1230"/>
      <c r="AY73" s="1230"/>
      <c r="AZ73" s="1230"/>
      <c r="BA73" s="1230"/>
      <c r="BB73" s="1230" t="s">
        <v>556</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561</v>
      </c>
      <c r="BC75" s="1230"/>
      <c r="BD75" s="1230"/>
      <c r="BE75" s="1230"/>
      <c r="BF75" s="1230"/>
      <c r="BG75" s="1230"/>
      <c r="BH75" s="1230"/>
      <c r="BI75" s="1230"/>
      <c r="BJ75" s="1230"/>
      <c r="BK75" s="1230"/>
      <c r="BL75" s="1230"/>
      <c r="BM75" s="1230"/>
      <c r="BN75" s="1230"/>
      <c r="BO75" s="1230"/>
      <c r="BP75" s="1231">
        <v>8.1999999999999993</v>
      </c>
      <c r="BQ75" s="1231"/>
      <c r="BR75" s="1231"/>
      <c r="BS75" s="1231"/>
      <c r="BT75" s="1231"/>
      <c r="BU75" s="1231"/>
      <c r="BV75" s="1231"/>
      <c r="BW75" s="1231"/>
      <c r="BX75" s="1231">
        <v>8.6999999999999993</v>
      </c>
      <c r="BY75" s="1231"/>
      <c r="BZ75" s="1231"/>
      <c r="CA75" s="1231"/>
      <c r="CB75" s="1231"/>
      <c r="CC75" s="1231"/>
      <c r="CD75" s="1231"/>
      <c r="CE75" s="1231"/>
      <c r="CF75" s="1231">
        <v>8.5</v>
      </c>
      <c r="CG75" s="1231"/>
      <c r="CH75" s="1231"/>
      <c r="CI75" s="1231"/>
      <c r="CJ75" s="1231"/>
      <c r="CK75" s="1231"/>
      <c r="CL75" s="1231"/>
      <c r="CM75" s="1231"/>
      <c r="CN75" s="1231">
        <v>8.4</v>
      </c>
      <c r="CO75" s="1231"/>
      <c r="CP75" s="1231"/>
      <c r="CQ75" s="1231"/>
      <c r="CR75" s="1231"/>
      <c r="CS75" s="1231"/>
      <c r="CT75" s="1231"/>
      <c r="CU75" s="1231"/>
      <c r="CV75" s="1231">
        <v>9.1</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558</v>
      </c>
      <c r="AO77" s="1226"/>
      <c r="AP77" s="1226"/>
      <c r="AQ77" s="1226"/>
      <c r="AR77" s="1226"/>
      <c r="AS77" s="1226"/>
      <c r="AT77" s="1226"/>
      <c r="AU77" s="1226"/>
      <c r="AV77" s="1226"/>
      <c r="AW77" s="1226"/>
      <c r="AX77" s="1226"/>
      <c r="AY77" s="1226"/>
      <c r="AZ77" s="1226"/>
      <c r="BA77" s="1226"/>
      <c r="BB77" s="1230" t="s">
        <v>556</v>
      </c>
      <c r="BC77" s="1230"/>
      <c r="BD77" s="1230"/>
      <c r="BE77" s="1230"/>
      <c r="BF77" s="1230"/>
      <c r="BG77" s="1230"/>
      <c r="BH77" s="1230"/>
      <c r="BI77" s="1230"/>
      <c r="BJ77" s="1230"/>
      <c r="BK77" s="1230"/>
      <c r="BL77" s="1230"/>
      <c r="BM77" s="1230"/>
      <c r="BN77" s="1230"/>
      <c r="BO77" s="1230"/>
      <c r="BP77" s="1231">
        <v>3</v>
      </c>
      <c r="BQ77" s="1231"/>
      <c r="BR77" s="1231"/>
      <c r="BS77" s="1231"/>
      <c r="BT77" s="1231"/>
      <c r="BU77" s="1231"/>
      <c r="BV77" s="1231"/>
      <c r="BW77" s="1231"/>
      <c r="BX77" s="1231">
        <v>3.4</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561</v>
      </c>
      <c r="BC79" s="1230"/>
      <c r="BD79" s="1230"/>
      <c r="BE79" s="1230"/>
      <c r="BF79" s="1230"/>
      <c r="BG79" s="1230"/>
      <c r="BH79" s="1230"/>
      <c r="BI79" s="1230"/>
      <c r="BJ79" s="1230"/>
      <c r="BK79" s="1230"/>
      <c r="BL79" s="1230"/>
      <c r="BM79" s="1230"/>
      <c r="BN79" s="1230"/>
      <c r="BO79" s="1230"/>
      <c r="BP79" s="1231">
        <v>8.8000000000000007</v>
      </c>
      <c r="BQ79" s="1231"/>
      <c r="BR79" s="1231"/>
      <c r="BS79" s="1231"/>
      <c r="BT79" s="1231"/>
      <c r="BU79" s="1231"/>
      <c r="BV79" s="1231"/>
      <c r="BW79" s="1231"/>
      <c r="BX79" s="1231">
        <v>8.8000000000000007</v>
      </c>
      <c r="BY79" s="1231"/>
      <c r="BZ79" s="1231"/>
      <c r="CA79" s="1231"/>
      <c r="CB79" s="1231"/>
      <c r="CC79" s="1231"/>
      <c r="CD79" s="1231"/>
      <c r="CE79" s="1231"/>
      <c r="CF79" s="1231">
        <v>8.3000000000000007</v>
      </c>
      <c r="CG79" s="1231"/>
      <c r="CH79" s="1231"/>
      <c r="CI79" s="1231"/>
      <c r="CJ79" s="1231"/>
      <c r="CK79" s="1231"/>
      <c r="CL79" s="1231"/>
      <c r="CM79" s="1231"/>
      <c r="CN79" s="1231">
        <v>8.1</v>
      </c>
      <c r="CO79" s="1231"/>
      <c r="CP79" s="1231"/>
      <c r="CQ79" s="1231"/>
      <c r="CR79" s="1231"/>
      <c r="CS79" s="1231"/>
      <c r="CT79" s="1231"/>
      <c r="CU79" s="1231"/>
      <c r="CV79" s="1231">
        <v>8.1999999999999993</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cA/nf3nifIvIZb33pRjF+B4gstqCty8X0L02rdsJW6B7qdfZdghMXqstyK5M+feQSjWvXxneROZkt0SjWRznHA==" saltValue="0vclfFCCus2m1r7IKvSHF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CF2FC-79DA-4725-B758-B04C3BAE512F}">
  <sheetPr>
    <pageSetUpPr fitToPage="1"/>
  </sheetPr>
  <dimension ref="A1:DR125"/>
  <sheetViews>
    <sheetView showGridLines="0" topLeftCell="A89" zoomScaleNormal="100" zoomScaleSheetLayoutView="70"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471</v>
      </c>
    </row>
  </sheetData>
  <sheetProtection algorithmName="SHA-512" hashValue="tp/1JhbrqqudQVTw6Aikq6VlH+vJwYB8/42I2l89mcddZ0y/Juyqj9sJl6moNyN3SAZPDOTg5ERr40+AVQ1XIg==" saltValue="ZVz6GtKE7fyyMJtd9i1ms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18014-9390-47B3-8219-F3A021B273D8}">
  <sheetPr>
    <pageSetUpPr fitToPage="1"/>
  </sheetPr>
  <dimension ref="A1:DR125"/>
  <sheetViews>
    <sheetView showGridLines="0" topLeftCell="A74" zoomScale="85" zoomScaleNormal="85" zoomScaleSheetLayoutView="55" workbookViewId="0">
      <selection activeCell="AN65" sqref="AN65:DC6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471</v>
      </c>
    </row>
  </sheetData>
  <sheetProtection algorithmName="SHA-512" hashValue="K6SnZMEgoqYSQC3nQBKH6CAieTDl9Wl865smMTrDiHr3s2OlAxA2a+GeWtbc1r5LkfIQVLlRm9wJfWh25Kn1+g==" saltValue="0KSzhoh6uQfivl6I82atY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520</v>
      </c>
      <c r="G2" s="149"/>
      <c r="H2" s="150"/>
    </row>
    <row r="3" spans="1:8" x14ac:dyDescent="0.15">
      <c r="A3" s="146" t="s">
        <v>513</v>
      </c>
      <c r="B3" s="151"/>
      <c r="C3" s="152"/>
      <c r="D3" s="153">
        <v>185782</v>
      </c>
      <c r="E3" s="154"/>
      <c r="F3" s="155">
        <v>145139</v>
      </c>
      <c r="G3" s="156"/>
      <c r="H3" s="157"/>
    </row>
    <row r="4" spans="1:8" x14ac:dyDescent="0.15">
      <c r="A4" s="158"/>
      <c r="B4" s="159"/>
      <c r="C4" s="160"/>
      <c r="D4" s="161">
        <v>51743</v>
      </c>
      <c r="E4" s="162"/>
      <c r="F4" s="163">
        <v>83762</v>
      </c>
      <c r="G4" s="164"/>
      <c r="H4" s="165"/>
    </row>
    <row r="5" spans="1:8" x14ac:dyDescent="0.15">
      <c r="A5" s="146" t="s">
        <v>515</v>
      </c>
      <c r="B5" s="151"/>
      <c r="C5" s="152"/>
      <c r="D5" s="153">
        <v>297767</v>
      </c>
      <c r="E5" s="154"/>
      <c r="F5" s="155">
        <v>125391</v>
      </c>
      <c r="G5" s="156"/>
      <c r="H5" s="157"/>
    </row>
    <row r="6" spans="1:8" x14ac:dyDescent="0.15">
      <c r="A6" s="158"/>
      <c r="B6" s="159"/>
      <c r="C6" s="160"/>
      <c r="D6" s="161">
        <v>67617</v>
      </c>
      <c r="E6" s="162"/>
      <c r="F6" s="163">
        <v>68516</v>
      </c>
      <c r="G6" s="164"/>
      <c r="H6" s="165"/>
    </row>
    <row r="7" spans="1:8" x14ac:dyDescent="0.15">
      <c r="A7" s="146" t="s">
        <v>516</v>
      </c>
      <c r="B7" s="151"/>
      <c r="C7" s="152"/>
      <c r="D7" s="153">
        <v>343962</v>
      </c>
      <c r="E7" s="154"/>
      <c r="F7" s="155">
        <v>138402</v>
      </c>
      <c r="G7" s="156"/>
      <c r="H7" s="157"/>
    </row>
    <row r="8" spans="1:8" x14ac:dyDescent="0.15">
      <c r="A8" s="158"/>
      <c r="B8" s="159"/>
      <c r="C8" s="160"/>
      <c r="D8" s="161">
        <v>113657</v>
      </c>
      <c r="E8" s="162"/>
      <c r="F8" s="163">
        <v>70652</v>
      </c>
      <c r="G8" s="164"/>
      <c r="H8" s="165"/>
    </row>
    <row r="9" spans="1:8" x14ac:dyDescent="0.15">
      <c r="A9" s="146" t="s">
        <v>517</v>
      </c>
      <c r="B9" s="151"/>
      <c r="C9" s="152"/>
      <c r="D9" s="153">
        <v>261025</v>
      </c>
      <c r="E9" s="154"/>
      <c r="F9" s="155">
        <v>146367</v>
      </c>
      <c r="G9" s="156"/>
      <c r="H9" s="157"/>
    </row>
    <row r="10" spans="1:8" x14ac:dyDescent="0.15">
      <c r="A10" s="158"/>
      <c r="B10" s="159"/>
      <c r="C10" s="160"/>
      <c r="D10" s="161">
        <v>170031</v>
      </c>
      <c r="E10" s="162"/>
      <c r="F10" s="163">
        <v>79441</v>
      </c>
      <c r="G10" s="164"/>
      <c r="H10" s="165"/>
    </row>
    <row r="11" spans="1:8" x14ac:dyDescent="0.15">
      <c r="A11" s="146" t="s">
        <v>518</v>
      </c>
      <c r="B11" s="151"/>
      <c r="C11" s="152"/>
      <c r="D11" s="153">
        <v>352771</v>
      </c>
      <c r="E11" s="154"/>
      <c r="F11" s="155">
        <v>165181</v>
      </c>
      <c r="G11" s="156"/>
      <c r="H11" s="157"/>
    </row>
    <row r="12" spans="1:8" x14ac:dyDescent="0.15">
      <c r="A12" s="158"/>
      <c r="B12" s="159"/>
      <c r="C12" s="166"/>
      <c r="D12" s="161">
        <v>275481</v>
      </c>
      <c r="E12" s="162"/>
      <c r="F12" s="163">
        <v>82246</v>
      </c>
      <c r="G12" s="164"/>
      <c r="H12" s="165"/>
    </row>
    <row r="13" spans="1:8" x14ac:dyDescent="0.15">
      <c r="A13" s="146"/>
      <c r="B13" s="151"/>
      <c r="C13" s="152"/>
      <c r="D13" s="153">
        <v>288261</v>
      </c>
      <c r="E13" s="154"/>
      <c r="F13" s="155">
        <v>144096</v>
      </c>
      <c r="G13" s="167"/>
      <c r="H13" s="157"/>
    </row>
    <row r="14" spans="1:8" x14ac:dyDescent="0.15">
      <c r="A14" s="158"/>
      <c r="B14" s="159"/>
      <c r="C14" s="160"/>
      <c r="D14" s="161">
        <v>135706</v>
      </c>
      <c r="E14" s="162"/>
      <c r="F14" s="163">
        <v>76923</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6.14</v>
      </c>
      <c r="C19" s="168">
        <f>ROUND(VALUE(SUBSTITUTE(実質収支比率等に係る経年分析!G$48,"▲","-")),2)</f>
        <v>3.87</v>
      </c>
      <c r="D19" s="168">
        <f>ROUND(VALUE(SUBSTITUTE(実質収支比率等に係る経年分析!H$48,"▲","-")),2)</f>
        <v>2.0299999999999998</v>
      </c>
      <c r="E19" s="168">
        <f>ROUND(VALUE(SUBSTITUTE(実質収支比率等に係る経年分析!I$48,"▲","-")),2)</f>
        <v>7.48</v>
      </c>
      <c r="F19" s="168">
        <f>ROUND(VALUE(SUBSTITUTE(実質収支比率等に係る経年分析!J$48,"▲","-")),2)</f>
        <v>1.22</v>
      </c>
    </row>
    <row r="20" spans="1:11" x14ac:dyDescent="0.15">
      <c r="A20" s="168" t="s">
        <v>53</v>
      </c>
      <c r="B20" s="168">
        <f>ROUND(VALUE(SUBSTITUTE(実質収支比率等に係る経年分析!F$47,"▲","-")),2)</f>
        <v>27.18</v>
      </c>
      <c r="C20" s="168">
        <f>ROUND(VALUE(SUBSTITUTE(実質収支比率等に係る経年分析!G$47,"▲","-")),2)</f>
        <v>32.44</v>
      </c>
      <c r="D20" s="168">
        <f>ROUND(VALUE(SUBSTITUTE(実質収支比率等に係る経年分析!H$47,"▲","-")),2)</f>
        <v>35.92</v>
      </c>
      <c r="E20" s="168">
        <f>ROUND(VALUE(SUBSTITUTE(実質収支比率等に係る経年分析!I$47,"▲","-")),2)</f>
        <v>36.97</v>
      </c>
      <c r="F20" s="168">
        <f>ROUND(VALUE(SUBSTITUTE(実質収支比率等に係る経年分析!J$47,"▲","-")),2)</f>
        <v>31.53</v>
      </c>
    </row>
    <row r="21" spans="1:11" x14ac:dyDescent="0.15">
      <c r="A21" s="168" t="s">
        <v>54</v>
      </c>
      <c r="B21" s="168">
        <f>IF(ISNUMBER(VALUE(SUBSTITUTE(実質収支比率等に係る経年分析!F$49,"▲","-"))),ROUND(VALUE(SUBSTITUTE(実質収支比率等に係る経年分析!F$49,"▲","-")),2),NA())</f>
        <v>-6.83</v>
      </c>
      <c r="C21" s="168">
        <f>IF(ISNUMBER(VALUE(SUBSTITUTE(実質収支比率等に係る経年分析!G$49,"▲","-"))),ROUND(VALUE(SUBSTITUTE(実質収支比率等に係る経年分析!G$49,"▲","-")),2),NA())</f>
        <v>4.9000000000000004</v>
      </c>
      <c r="D21" s="168">
        <f>IF(ISNUMBER(VALUE(SUBSTITUTE(実質収支比率等に係る経年分析!H$49,"▲","-"))),ROUND(VALUE(SUBSTITUTE(実質収支比率等に係る経年分析!H$49,"▲","-")),2),NA())</f>
        <v>4.8600000000000003</v>
      </c>
      <c r="E21" s="168">
        <f>IF(ISNUMBER(VALUE(SUBSTITUTE(実質収支比率等に係る経年分析!I$49,"▲","-"))),ROUND(VALUE(SUBSTITUTE(実質収支比率等に係る経年分析!I$49,"▲","-")),2),NA())</f>
        <v>5.61</v>
      </c>
      <c r="F21" s="168">
        <f>IF(ISNUMBER(VALUE(SUBSTITUTE(実質収支比率等に係る経年分析!J$49,"▲","-"))),ROUND(VALUE(SUBSTITUTE(実質収支比率等に係る経年分析!J$49,"▲","-")),2),NA())</f>
        <v>-10.91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15">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15">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1.01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0.65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0.75</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6.13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3.87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7.48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1.21</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14.36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15.34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14.32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14.44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15.98</v>
      </c>
    </row>
    <row r="36" spans="1:16" x14ac:dyDescent="0.15">
      <c r="A36" s="169" t="str">
        <f>IF(連結実質赤字比率に係る赤字・黒字の構成分析!C$34="",NA(),連結実質赤字比率に係る赤字・黒字の構成分析!C$34)</f>
        <v>下水道事業特別会計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7.0000000000000007E-2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0.21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0.19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0.24</v>
      </c>
      <c r="J36" s="169">
        <f>IF(ROUND(VALUE(SUBSTITUTE(連結実質赤字比率に係る赤字・黒字の構成分析!J$34,"▲", "-")), 2) &lt; 0, ABS(ROUND(VALUE(SUBSTITUTE(連結実質赤字比率に係る赤字・黒字の構成分析!J$34,"▲", "-")), 2)), NA())</f>
        <v>0.21</v>
      </c>
      <c r="K36" s="169" t="e">
        <f>IF(ROUND(VALUE(SUBSTITUTE(連結実質赤字比率に係る赤字・黒字の構成分析!J$34,"▲", "-")), 2) &gt;= 0, ABS(ROUND(VALUE(SUBSTITUTE(連結実質赤字比率に係る赤字・黒字の構成分析!J$34,"▲", "-")), 2)), NA())</f>
        <v>#N/A</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262</v>
      </c>
      <c r="E42" s="170"/>
      <c r="F42" s="170"/>
      <c r="G42" s="170">
        <f>'実質公債費比率（分子）の構造'!L$52</f>
        <v>269</v>
      </c>
      <c r="H42" s="170"/>
      <c r="I42" s="170"/>
      <c r="J42" s="170">
        <f>'実質公債費比率（分子）の構造'!M$52</f>
        <v>243</v>
      </c>
      <c r="K42" s="170"/>
      <c r="L42" s="170"/>
      <c r="M42" s="170">
        <f>'実質公債費比率（分子）の構造'!N$52</f>
        <v>227</v>
      </c>
      <c r="N42" s="170"/>
      <c r="O42" s="170"/>
      <c r="P42" s="170">
        <f>'実質公債費比率（分子）の構造'!O$52</f>
        <v>215</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35</v>
      </c>
      <c r="C44" s="170"/>
      <c r="D44" s="170"/>
      <c r="E44" s="170">
        <f>'実質公債費比率（分子）の構造'!L$50</f>
        <v>35</v>
      </c>
      <c r="F44" s="170"/>
      <c r="G44" s="170"/>
      <c r="H44" s="170">
        <f>'実質公債費比率（分子）の構造'!M$50</f>
        <v>35</v>
      </c>
      <c r="I44" s="170"/>
      <c r="J44" s="170"/>
      <c r="K44" s="170">
        <f>'実質公債費比率（分子）の構造'!N$50</f>
        <v>35</v>
      </c>
      <c r="L44" s="170"/>
      <c r="M44" s="170"/>
      <c r="N44" s="170">
        <f>'実質公債費比率（分子）の構造'!O$50</f>
        <v>35</v>
      </c>
      <c r="O44" s="170"/>
      <c r="P44" s="170"/>
    </row>
    <row r="45" spans="1:16" x14ac:dyDescent="0.15">
      <c r="A45" s="170" t="s">
        <v>63</v>
      </c>
      <c r="B45" s="170">
        <f>'実質公債費比率（分子）の構造'!K$49</f>
        <v>20</v>
      </c>
      <c r="C45" s="170"/>
      <c r="D45" s="170"/>
      <c r="E45" s="170">
        <f>'実質公債費比率（分子）の構造'!L$49</f>
        <v>24</v>
      </c>
      <c r="F45" s="170"/>
      <c r="G45" s="170"/>
      <c r="H45" s="170">
        <f>'実質公債費比率（分子）の構造'!M$49</f>
        <v>26</v>
      </c>
      <c r="I45" s="170"/>
      <c r="J45" s="170"/>
      <c r="K45" s="170">
        <f>'実質公債費比率（分子）の構造'!N$49</f>
        <v>35</v>
      </c>
      <c r="L45" s="170"/>
      <c r="M45" s="170"/>
      <c r="N45" s="170">
        <f>'実質公債費比率（分子）の構造'!O$49</f>
        <v>45</v>
      </c>
      <c r="O45" s="170"/>
      <c r="P45" s="170"/>
    </row>
    <row r="46" spans="1:16" x14ac:dyDescent="0.15">
      <c r="A46" s="170" t="s">
        <v>64</v>
      </c>
      <c r="B46" s="170">
        <f>'実質公債費比率（分子）の構造'!K$48</f>
        <v>48</v>
      </c>
      <c r="C46" s="170"/>
      <c r="D46" s="170"/>
      <c r="E46" s="170">
        <f>'実質公債費比率（分子）の構造'!L$48</f>
        <v>59</v>
      </c>
      <c r="F46" s="170"/>
      <c r="G46" s="170"/>
      <c r="H46" s="170">
        <f>'実質公債費比率（分子）の構造'!M$48</f>
        <v>65</v>
      </c>
      <c r="I46" s="170"/>
      <c r="J46" s="170"/>
      <c r="K46" s="170">
        <f>'実質公債費比率（分子）の構造'!N$48</f>
        <v>64</v>
      </c>
      <c r="L46" s="170"/>
      <c r="M46" s="170"/>
      <c r="N46" s="170">
        <f>'実質公債費比率（分子）の構造'!O$48</f>
        <v>39</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340</v>
      </c>
      <c r="C49" s="170"/>
      <c r="D49" s="170"/>
      <c r="E49" s="170">
        <f>'実質公債費比率（分子）の構造'!L$45</f>
        <v>330</v>
      </c>
      <c r="F49" s="170"/>
      <c r="G49" s="170"/>
      <c r="H49" s="170">
        <f>'実質公債費比率（分子）の構造'!M$45</f>
        <v>310</v>
      </c>
      <c r="I49" s="170"/>
      <c r="J49" s="170"/>
      <c r="K49" s="170">
        <f>'実質公債費比率（分子）の構造'!N$45</f>
        <v>299</v>
      </c>
      <c r="L49" s="170"/>
      <c r="M49" s="170"/>
      <c r="N49" s="170">
        <f>'実質公債費比率（分子）の構造'!O$45</f>
        <v>342</v>
      </c>
      <c r="O49" s="170"/>
      <c r="P49" s="170"/>
    </row>
    <row r="50" spans="1:16" x14ac:dyDescent="0.15">
      <c r="A50" s="170" t="s">
        <v>67</v>
      </c>
      <c r="B50" s="170" t="e">
        <f>NA()</f>
        <v>#N/A</v>
      </c>
      <c r="C50" s="170">
        <f>IF(ISNUMBER('実質公債費比率（分子）の構造'!K$53),'実質公債費比率（分子）の構造'!K$53,NA())</f>
        <v>181</v>
      </c>
      <c r="D50" s="170" t="e">
        <f>NA()</f>
        <v>#N/A</v>
      </c>
      <c r="E50" s="170" t="e">
        <f>NA()</f>
        <v>#N/A</v>
      </c>
      <c r="F50" s="170">
        <f>IF(ISNUMBER('実質公債費比率（分子）の構造'!L$53),'実質公債費比率（分子）の構造'!L$53,NA())</f>
        <v>179</v>
      </c>
      <c r="G50" s="170" t="e">
        <f>NA()</f>
        <v>#N/A</v>
      </c>
      <c r="H50" s="170" t="e">
        <f>NA()</f>
        <v>#N/A</v>
      </c>
      <c r="I50" s="170">
        <f>IF(ISNUMBER('実質公債費比率（分子）の構造'!M$53),'実質公債費比率（分子）の構造'!M$53,NA())</f>
        <v>193</v>
      </c>
      <c r="J50" s="170" t="e">
        <f>NA()</f>
        <v>#N/A</v>
      </c>
      <c r="K50" s="170" t="e">
        <f>NA()</f>
        <v>#N/A</v>
      </c>
      <c r="L50" s="170">
        <f>IF(ISNUMBER('実質公債費比率（分子）の構造'!N$53),'実質公債費比率（分子）の構造'!N$53,NA())</f>
        <v>206</v>
      </c>
      <c r="M50" s="170" t="e">
        <f>NA()</f>
        <v>#N/A</v>
      </c>
      <c r="N50" s="170" t="e">
        <f>NA()</f>
        <v>#N/A</v>
      </c>
      <c r="O50" s="170">
        <f>IF(ISNUMBER('実質公債費比率（分子）の構造'!O$53),'実質公債費比率（分子）の構造'!O$53,NA())</f>
        <v>246</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2191</v>
      </c>
      <c r="E56" s="169"/>
      <c r="F56" s="169"/>
      <c r="G56" s="169">
        <f>'将来負担比率（分子）の構造'!J$52</f>
        <v>2487</v>
      </c>
      <c r="H56" s="169"/>
      <c r="I56" s="169"/>
      <c r="J56" s="169">
        <f>'将来負担比率（分子）の構造'!K$52</f>
        <v>2393</v>
      </c>
      <c r="K56" s="169"/>
      <c r="L56" s="169"/>
      <c r="M56" s="169">
        <f>'将来負担比率（分子）の構造'!L$52</f>
        <v>2231</v>
      </c>
      <c r="N56" s="169"/>
      <c r="O56" s="169"/>
      <c r="P56" s="169">
        <f>'将来負担比率（分子）の構造'!M$52</f>
        <v>2297</v>
      </c>
    </row>
    <row r="57" spans="1:16" x14ac:dyDescent="0.15">
      <c r="A57" s="169" t="s">
        <v>42</v>
      </c>
      <c r="B57" s="169"/>
      <c r="C57" s="169"/>
      <c r="D57" s="169">
        <f>'将来負担比率（分子）の構造'!I$51</f>
        <v>36</v>
      </c>
      <c r="E57" s="169"/>
      <c r="F57" s="169"/>
      <c r="G57" s="169">
        <f>'将来負担比率（分子）の構造'!J$51</f>
        <v>32</v>
      </c>
      <c r="H57" s="169"/>
      <c r="I57" s="169"/>
      <c r="J57" s="169">
        <f>'将来負担比率（分子）の構造'!K$51</f>
        <v>30</v>
      </c>
      <c r="K57" s="169"/>
      <c r="L57" s="169"/>
      <c r="M57" s="169">
        <f>'将来負担比率（分子）の構造'!L$51</f>
        <v>27</v>
      </c>
      <c r="N57" s="169"/>
      <c r="O57" s="169"/>
      <c r="P57" s="169" t="str">
        <f>'将来負担比率（分子）の構造'!M$51</f>
        <v>-</v>
      </c>
    </row>
    <row r="58" spans="1:16" x14ac:dyDescent="0.15">
      <c r="A58" s="169" t="s">
        <v>41</v>
      </c>
      <c r="B58" s="169"/>
      <c r="C58" s="169"/>
      <c r="D58" s="169">
        <f>'将来負担比率（分子）の構造'!I$50</f>
        <v>2771</v>
      </c>
      <c r="E58" s="169"/>
      <c r="F58" s="169"/>
      <c r="G58" s="169">
        <f>'将来負担比率（分子）の構造'!J$50</f>
        <v>2683</v>
      </c>
      <c r="H58" s="169"/>
      <c r="I58" s="169"/>
      <c r="J58" s="169">
        <f>'将来負担比率（分子）の構造'!K$50</f>
        <v>3392</v>
      </c>
      <c r="K58" s="169"/>
      <c r="L58" s="169"/>
      <c r="M58" s="169">
        <f>'将来負担比率（分子）の構造'!L$50</f>
        <v>3323</v>
      </c>
      <c r="N58" s="169"/>
      <c r="O58" s="169"/>
      <c r="P58" s="169">
        <f>'将来負担比率（分子）の構造'!M$50</f>
        <v>3160</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55</v>
      </c>
      <c r="C62" s="169"/>
      <c r="D62" s="169"/>
      <c r="E62" s="169">
        <f>'将来負担比率（分子）の構造'!J$45</f>
        <v>49</v>
      </c>
      <c r="F62" s="169"/>
      <c r="G62" s="169"/>
      <c r="H62" s="169" t="str">
        <f>'将来負担比率（分子）の構造'!K$45</f>
        <v>-</v>
      </c>
      <c r="I62" s="169"/>
      <c r="J62" s="169"/>
      <c r="K62" s="169" t="str">
        <f>'将来負担比率（分子）の構造'!L$45</f>
        <v>-</v>
      </c>
      <c r="L62" s="169"/>
      <c r="M62" s="169"/>
      <c r="N62" s="169">
        <f>'将来負担比率（分子）の構造'!M$45</f>
        <v>65</v>
      </c>
      <c r="O62" s="169"/>
      <c r="P62" s="169"/>
    </row>
    <row r="63" spans="1:16" x14ac:dyDescent="0.15">
      <c r="A63" s="169" t="s">
        <v>34</v>
      </c>
      <c r="B63" s="169">
        <f>'将来負担比率（分子）の構造'!I$44</f>
        <v>554</v>
      </c>
      <c r="C63" s="169"/>
      <c r="D63" s="169"/>
      <c r="E63" s="169">
        <f>'将来負担比率（分子）の構造'!J$44</f>
        <v>663</v>
      </c>
      <c r="F63" s="169"/>
      <c r="G63" s="169"/>
      <c r="H63" s="169">
        <f>'将来負担比率（分子）の構造'!K$44</f>
        <v>649</v>
      </c>
      <c r="I63" s="169"/>
      <c r="J63" s="169"/>
      <c r="K63" s="169">
        <f>'将来負担比率（分子）の構造'!L$44</f>
        <v>601</v>
      </c>
      <c r="L63" s="169"/>
      <c r="M63" s="169"/>
      <c r="N63" s="169">
        <f>'将来負担比率（分子）の構造'!M$44</f>
        <v>545</v>
      </c>
      <c r="O63" s="169"/>
      <c r="P63" s="169"/>
    </row>
    <row r="64" spans="1:16" x14ac:dyDescent="0.15">
      <c r="A64" s="169" t="s">
        <v>33</v>
      </c>
      <c r="B64" s="169">
        <f>'将来負担比率（分子）の構造'!I$43</f>
        <v>284</v>
      </c>
      <c r="C64" s="169"/>
      <c r="D64" s="169"/>
      <c r="E64" s="169">
        <f>'将来負担比率（分子）の構造'!J$43</f>
        <v>342</v>
      </c>
      <c r="F64" s="169"/>
      <c r="G64" s="169"/>
      <c r="H64" s="169">
        <f>'将来負担比率（分子）の構造'!K$43</f>
        <v>370</v>
      </c>
      <c r="I64" s="169"/>
      <c r="J64" s="169"/>
      <c r="K64" s="169">
        <f>'将来負担比率（分子）の構造'!L$43</f>
        <v>402</v>
      </c>
      <c r="L64" s="169"/>
      <c r="M64" s="169"/>
      <c r="N64" s="169">
        <f>'将来負担比率（分子）の構造'!M$43</f>
        <v>443</v>
      </c>
      <c r="O64" s="169"/>
      <c r="P64" s="169"/>
    </row>
    <row r="65" spans="1:16" x14ac:dyDescent="0.15">
      <c r="A65" s="169" t="s">
        <v>32</v>
      </c>
      <c r="B65" s="169">
        <f>'将来負担比率（分子）の構造'!I$42</f>
        <v>324</v>
      </c>
      <c r="C65" s="169"/>
      <c r="D65" s="169"/>
      <c r="E65" s="169">
        <f>'将来負担比率（分子）の構造'!J$42</f>
        <v>288</v>
      </c>
      <c r="F65" s="169"/>
      <c r="G65" s="169"/>
      <c r="H65" s="169">
        <f>'将来負担比率（分子）の構造'!K$42</f>
        <v>253</v>
      </c>
      <c r="I65" s="169"/>
      <c r="J65" s="169"/>
      <c r="K65" s="169">
        <f>'将来負担比率（分子）の構造'!L$42</f>
        <v>218</v>
      </c>
      <c r="L65" s="169"/>
      <c r="M65" s="169"/>
      <c r="N65" s="169">
        <f>'将来負担比率（分子）の構造'!M$42</f>
        <v>182</v>
      </c>
      <c r="O65" s="169"/>
      <c r="P65" s="169"/>
    </row>
    <row r="66" spans="1:16" x14ac:dyDescent="0.15">
      <c r="A66" s="169" t="s">
        <v>31</v>
      </c>
      <c r="B66" s="169">
        <f>'将来負担比率（分子）の構造'!I$41</f>
        <v>3096</v>
      </c>
      <c r="C66" s="169"/>
      <c r="D66" s="169"/>
      <c r="E66" s="169">
        <f>'将来負担比率（分子）の構造'!J$41</f>
        <v>3031</v>
      </c>
      <c r="F66" s="169"/>
      <c r="G66" s="169"/>
      <c r="H66" s="169">
        <f>'将来負担比率（分子）の構造'!K$41</f>
        <v>3368</v>
      </c>
      <c r="I66" s="169"/>
      <c r="J66" s="169"/>
      <c r="K66" s="169">
        <f>'将来負担比率（分子）の構造'!L$41</f>
        <v>3217</v>
      </c>
      <c r="L66" s="169"/>
      <c r="M66" s="169"/>
      <c r="N66" s="169">
        <f>'将来負担比率（分子）の構造'!M$41</f>
        <v>3154</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922</v>
      </c>
      <c r="C72" s="173">
        <f>基金残高に係る経年分析!G55</f>
        <v>927</v>
      </c>
      <c r="D72" s="173">
        <f>基金残高に係る経年分析!H55</f>
        <v>805</v>
      </c>
    </row>
    <row r="73" spans="1:16" x14ac:dyDescent="0.15">
      <c r="A73" s="172" t="s">
        <v>74</v>
      </c>
      <c r="B73" s="173">
        <f>基金残高に係る経年分析!F56</f>
        <v>189</v>
      </c>
      <c r="C73" s="173">
        <f>基金残高に係る経年分析!G56</f>
        <v>189</v>
      </c>
      <c r="D73" s="173">
        <f>基金残高に係る経年分析!H56</f>
        <v>179</v>
      </c>
    </row>
    <row r="74" spans="1:16" x14ac:dyDescent="0.15">
      <c r="A74" s="172" t="s">
        <v>75</v>
      </c>
      <c r="B74" s="173">
        <f>基金残高に係る経年分析!F57</f>
        <v>3784</v>
      </c>
      <c r="C74" s="173">
        <f>基金残高に係る経年分析!G57</f>
        <v>3198</v>
      </c>
      <c r="D74" s="173">
        <f>基金残高に係る経年分析!H57</f>
        <v>2322</v>
      </c>
    </row>
  </sheetData>
  <sheetProtection algorithmName="SHA-512" hashValue="RBNEE0RGJlAufBRfFKfI+Vg3lSVjWzyCTgJkqF73+XCBJejYH3oNkELQHJSSu6zMoKag2TBcJyxtSvqkbJLu/w==" saltValue="OToUV305pg4ki8VINSC3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215</v>
      </c>
      <c r="C5" s="664"/>
      <c r="D5" s="664"/>
      <c r="E5" s="664"/>
      <c r="F5" s="664"/>
      <c r="G5" s="664"/>
      <c r="H5" s="664"/>
      <c r="I5" s="664"/>
      <c r="J5" s="664"/>
      <c r="K5" s="664"/>
      <c r="L5" s="664"/>
      <c r="M5" s="664"/>
      <c r="N5" s="664"/>
      <c r="O5" s="664"/>
      <c r="P5" s="664"/>
      <c r="Q5" s="665"/>
      <c r="R5" s="660">
        <v>696620</v>
      </c>
      <c r="S5" s="661"/>
      <c r="T5" s="661"/>
      <c r="U5" s="661"/>
      <c r="V5" s="661"/>
      <c r="W5" s="661"/>
      <c r="X5" s="661"/>
      <c r="Y5" s="689"/>
      <c r="Z5" s="702">
        <v>7.1</v>
      </c>
      <c r="AA5" s="702"/>
      <c r="AB5" s="702"/>
      <c r="AC5" s="702"/>
      <c r="AD5" s="703">
        <v>696620</v>
      </c>
      <c r="AE5" s="703"/>
      <c r="AF5" s="703"/>
      <c r="AG5" s="703"/>
      <c r="AH5" s="703"/>
      <c r="AI5" s="703"/>
      <c r="AJ5" s="703"/>
      <c r="AK5" s="703"/>
      <c r="AL5" s="690">
        <v>18.899999999999999</v>
      </c>
      <c r="AM5" s="673"/>
      <c r="AN5" s="673"/>
      <c r="AO5" s="691"/>
      <c r="AP5" s="663" t="s">
        <v>216</v>
      </c>
      <c r="AQ5" s="664"/>
      <c r="AR5" s="664"/>
      <c r="AS5" s="664"/>
      <c r="AT5" s="664"/>
      <c r="AU5" s="664"/>
      <c r="AV5" s="664"/>
      <c r="AW5" s="664"/>
      <c r="AX5" s="664"/>
      <c r="AY5" s="664"/>
      <c r="AZ5" s="664"/>
      <c r="BA5" s="664"/>
      <c r="BB5" s="664"/>
      <c r="BC5" s="664"/>
      <c r="BD5" s="664"/>
      <c r="BE5" s="664"/>
      <c r="BF5" s="665"/>
      <c r="BG5" s="614">
        <v>696620</v>
      </c>
      <c r="BH5" s="615"/>
      <c r="BI5" s="615"/>
      <c r="BJ5" s="615"/>
      <c r="BK5" s="615"/>
      <c r="BL5" s="615"/>
      <c r="BM5" s="615"/>
      <c r="BN5" s="616"/>
      <c r="BO5" s="650">
        <v>100</v>
      </c>
      <c r="BP5" s="650"/>
      <c r="BQ5" s="650"/>
      <c r="BR5" s="650"/>
      <c r="BS5" s="651" t="s">
        <v>121</v>
      </c>
      <c r="BT5" s="651"/>
      <c r="BU5" s="651"/>
      <c r="BV5" s="651"/>
      <c r="BW5" s="651"/>
      <c r="BX5" s="651"/>
      <c r="BY5" s="651"/>
      <c r="BZ5" s="651"/>
      <c r="CA5" s="651"/>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15">
      <c r="B6" s="611" t="s">
        <v>220</v>
      </c>
      <c r="C6" s="612"/>
      <c r="D6" s="612"/>
      <c r="E6" s="612"/>
      <c r="F6" s="612"/>
      <c r="G6" s="612"/>
      <c r="H6" s="612"/>
      <c r="I6" s="612"/>
      <c r="J6" s="612"/>
      <c r="K6" s="612"/>
      <c r="L6" s="612"/>
      <c r="M6" s="612"/>
      <c r="N6" s="612"/>
      <c r="O6" s="612"/>
      <c r="P6" s="612"/>
      <c r="Q6" s="613"/>
      <c r="R6" s="614">
        <v>33551</v>
      </c>
      <c r="S6" s="615"/>
      <c r="T6" s="615"/>
      <c r="U6" s="615"/>
      <c r="V6" s="615"/>
      <c r="W6" s="615"/>
      <c r="X6" s="615"/>
      <c r="Y6" s="616"/>
      <c r="Z6" s="650">
        <v>0.3</v>
      </c>
      <c r="AA6" s="650"/>
      <c r="AB6" s="650"/>
      <c r="AC6" s="650"/>
      <c r="AD6" s="651">
        <v>33551</v>
      </c>
      <c r="AE6" s="651"/>
      <c r="AF6" s="651"/>
      <c r="AG6" s="651"/>
      <c r="AH6" s="651"/>
      <c r="AI6" s="651"/>
      <c r="AJ6" s="651"/>
      <c r="AK6" s="651"/>
      <c r="AL6" s="617">
        <v>0.9</v>
      </c>
      <c r="AM6" s="618"/>
      <c r="AN6" s="618"/>
      <c r="AO6" s="652"/>
      <c r="AP6" s="611" t="s">
        <v>221</v>
      </c>
      <c r="AQ6" s="612"/>
      <c r="AR6" s="612"/>
      <c r="AS6" s="612"/>
      <c r="AT6" s="612"/>
      <c r="AU6" s="612"/>
      <c r="AV6" s="612"/>
      <c r="AW6" s="612"/>
      <c r="AX6" s="612"/>
      <c r="AY6" s="612"/>
      <c r="AZ6" s="612"/>
      <c r="BA6" s="612"/>
      <c r="BB6" s="612"/>
      <c r="BC6" s="612"/>
      <c r="BD6" s="612"/>
      <c r="BE6" s="612"/>
      <c r="BF6" s="613"/>
      <c r="BG6" s="614">
        <v>696620</v>
      </c>
      <c r="BH6" s="615"/>
      <c r="BI6" s="615"/>
      <c r="BJ6" s="615"/>
      <c r="BK6" s="615"/>
      <c r="BL6" s="615"/>
      <c r="BM6" s="615"/>
      <c r="BN6" s="616"/>
      <c r="BO6" s="650">
        <v>100</v>
      </c>
      <c r="BP6" s="650"/>
      <c r="BQ6" s="650"/>
      <c r="BR6" s="650"/>
      <c r="BS6" s="651" t="s">
        <v>121</v>
      </c>
      <c r="BT6" s="651"/>
      <c r="BU6" s="651"/>
      <c r="BV6" s="651"/>
      <c r="BW6" s="651"/>
      <c r="BX6" s="651"/>
      <c r="BY6" s="651"/>
      <c r="BZ6" s="651"/>
      <c r="CA6" s="651"/>
      <c r="CB6" s="682"/>
      <c r="CD6" s="663" t="s">
        <v>222</v>
      </c>
      <c r="CE6" s="664"/>
      <c r="CF6" s="664"/>
      <c r="CG6" s="664"/>
      <c r="CH6" s="664"/>
      <c r="CI6" s="664"/>
      <c r="CJ6" s="664"/>
      <c r="CK6" s="664"/>
      <c r="CL6" s="664"/>
      <c r="CM6" s="664"/>
      <c r="CN6" s="664"/>
      <c r="CO6" s="664"/>
      <c r="CP6" s="664"/>
      <c r="CQ6" s="665"/>
      <c r="CR6" s="614">
        <v>91461</v>
      </c>
      <c r="CS6" s="615"/>
      <c r="CT6" s="615"/>
      <c r="CU6" s="615"/>
      <c r="CV6" s="615"/>
      <c r="CW6" s="615"/>
      <c r="CX6" s="615"/>
      <c r="CY6" s="616"/>
      <c r="CZ6" s="690">
        <v>0.9</v>
      </c>
      <c r="DA6" s="673"/>
      <c r="DB6" s="673"/>
      <c r="DC6" s="692"/>
      <c r="DD6" s="620" t="s">
        <v>121</v>
      </c>
      <c r="DE6" s="615"/>
      <c r="DF6" s="615"/>
      <c r="DG6" s="615"/>
      <c r="DH6" s="615"/>
      <c r="DI6" s="615"/>
      <c r="DJ6" s="615"/>
      <c r="DK6" s="615"/>
      <c r="DL6" s="615"/>
      <c r="DM6" s="615"/>
      <c r="DN6" s="615"/>
      <c r="DO6" s="615"/>
      <c r="DP6" s="616"/>
      <c r="DQ6" s="620">
        <v>91461</v>
      </c>
      <c r="DR6" s="615"/>
      <c r="DS6" s="615"/>
      <c r="DT6" s="615"/>
      <c r="DU6" s="615"/>
      <c r="DV6" s="615"/>
      <c r="DW6" s="615"/>
      <c r="DX6" s="615"/>
      <c r="DY6" s="615"/>
      <c r="DZ6" s="615"/>
      <c r="EA6" s="615"/>
      <c r="EB6" s="615"/>
      <c r="EC6" s="649"/>
    </row>
    <row r="7" spans="2:143" ht="11.25" customHeight="1" x14ac:dyDescent="0.15">
      <c r="B7" s="611" t="s">
        <v>223</v>
      </c>
      <c r="C7" s="612"/>
      <c r="D7" s="612"/>
      <c r="E7" s="612"/>
      <c r="F7" s="612"/>
      <c r="G7" s="612"/>
      <c r="H7" s="612"/>
      <c r="I7" s="612"/>
      <c r="J7" s="612"/>
      <c r="K7" s="612"/>
      <c r="L7" s="612"/>
      <c r="M7" s="612"/>
      <c r="N7" s="612"/>
      <c r="O7" s="612"/>
      <c r="P7" s="612"/>
      <c r="Q7" s="613"/>
      <c r="R7" s="614">
        <v>95</v>
      </c>
      <c r="S7" s="615"/>
      <c r="T7" s="615"/>
      <c r="U7" s="615"/>
      <c r="V7" s="615"/>
      <c r="W7" s="615"/>
      <c r="X7" s="615"/>
      <c r="Y7" s="616"/>
      <c r="Z7" s="650">
        <v>0</v>
      </c>
      <c r="AA7" s="650"/>
      <c r="AB7" s="650"/>
      <c r="AC7" s="650"/>
      <c r="AD7" s="651">
        <v>95</v>
      </c>
      <c r="AE7" s="651"/>
      <c r="AF7" s="651"/>
      <c r="AG7" s="651"/>
      <c r="AH7" s="651"/>
      <c r="AI7" s="651"/>
      <c r="AJ7" s="651"/>
      <c r="AK7" s="651"/>
      <c r="AL7" s="617">
        <v>0</v>
      </c>
      <c r="AM7" s="618"/>
      <c r="AN7" s="618"/>
      <c r="AO7" s="652"/>
      <c r="AP7" s="611" t="s">
        <v>224</v>
      </c>
      <c r="AQ7" s="612"/>
      <c r="AR7" s="612"/>
      <c r="AS7" s="612"/>
      <c r="AT7" s="612"/>
      <c r="AU7" s="612"/>
      <c r="AV7" s="612"/>
      <c r="AW7" s="612"/>
      <c r="AX7" s="612"/>
      <c r="AY7" s="612"/>
      <c r="AZ7" s="612"/>
      <c r="BA7" s="612"/>
      <c r="BB7" s="612"/>
      <c r="BC7" s="612"/>
      <c r="BD7" s="612"/>
      <c r="BE7" s="612"/>
      <c r="BF7" s="613"/>
      <c r="BG7" s="614">
        <v>238851</v>
      </c>
      <c r="BH7" s="615"/>
      <c r="BI7" s="615"/>
      <c r="BJ7" s="615"/>
      <c r="BK7" s="615"/>
      <c r="BL7" s="615"/>
      <c r="BM7" s="615"/>
      <c r="BN7" s="616"/>
      <c r="BO7" s="650">
        <v>34.299999999999997</v>
      </c>
      <c r="BP7" s="650"/>
      <c r="BQ7" s="650"/>
      <c r="BR7" s="650"/>
      <c r="BS7" s="651" t="s">
        <v>121</v>
      </c>
      <c r="BT7" s="651"/>
      <c r="BU7" s="651"/>
      <c r="BV7" s="651"/>
      <c r="BW7" s="651"/>
      <c r="BX7" s="651"/>
      <c r="BY7" s="651"/>
      <c r="BZ7" s="651"/>
      <c r="CA7" s="651"/>
      <c r="CB7" s="682"/>
      <c r="CD7" s="611" t="s">
        <v>225</v>
      </c>
      <c r="CE7" s="612"/>
      <c r="CF7" s="612"/>
      <c r="CG7" s="612"/>
      <c r="CH7" s="612"/>
      <c r="CI7" s="612"/>
      <c r="CJ7" s="612"/>
      <c r="CK7" s="612"/>
      <c r="CL7" s="612"/>
      <c r="CM7" s="612"/>
      <c r="CN7" s="612"/>
      <c r="CO7" s="612"/>
      <c r="CP7" s="612"/>
      <c r="CQ7" s="613"/>
      <c r="CR7" s="614">
        <v>3252855</v>
      </c>
      <c r="CS7" s="615"/>
      <c r="CT7" s="615"/>
      <c r="CU7" s="615"/>
      <c r="CV7" s="615"/>
      <c r="CW7" s="615"/>
      <c r="CX7" s="615"/>
      <c r="CY7" s="616"/>
      <c r="CZ7" s="650">
        <v>33.700000000000003</v>
      </c>
      <c r="DA7" s="650"/>
      <c r="DB7" s="650"/>
      <c r="DC7" s="650"/>
      <c r="DD7" s="620">
        <v>307283</v>
      </c>
      <c r="DE7" s="615"/>
      <c r="DF7" s="615"/>
      <c r="DG7" s="615"/>
      <c r="DH7" s="615"/>
      <c r="DI7" s="615"/>
      <c r="DJ7" s="615"/>
      <c r="DK7" s="615"/>
      <c r="DL7" s="615"/>
      <c r="DM7" s="615"/>
      <c r="DN7" s="615"/>
      <c r="DO7" s="615"/>
      <c r="DP7" s="616"/>
      <c r="DQ7" s="620">
        <v>1472299</v>
      </c>
      <c r="DR7" s="615"/>
      <c r="DS7" s="615"/>
      <c r="DT7" s="615"/>
      <c r="DU7" s="615"/>
      <c r="DV7" s="615"/>
      <c r="DW7" s="615"/>
      <c r="DX7" s="615"/>
      <c r="DY7" s="615"/>
      <c r="DZ7" s="615"/>
      <c r="EA7" s="615"/>
      <c r="EB7" s="615"/>
      <c r="EC7" s="649"/>
    </row>
    <row r="8" spans="2:143" ht="11.25" customHeight="1" x14ac:dyDescent="0.15">
      <c r="B8" s="611" t="s">
        <v>226</v>
      </c>
      <c r="C8" s="612"/>
      <c r="D8" s="612"/>
      <c r="E8" s="612"/>
      <c r="F8" s="612"/>
      <c r="G8" s="612"/>
      <c r="H8" s="612"/>
      <c r="I8" s="612"/>
      <c r="J8" s="612"/>
      <c r="K8" s="612"/>
      <c r="L8" s="612"/>
      <c r="M8" s="612"/>
      <c r="N8" s="612"/>
      <c r="O8" s="612"/>
      <c r="P8" s="612"/>
      <c r="Q8" s="613"/>
      <c r="R8" s="614">
        <v>1215</v>
      </c>
      <c r="S8" s="615"/>
      <c r="T8" s="615"/>
      <c r="U8" s="615"/>
      <c r="V8" s="615"/>
      <c r="W8" s="615"/>
      <c r="X8" s="615"/>
      <c r="Y8" s="616"/>
      <c r="Z8" s="650">
        <v>0</v>
      </c>
      <c r="AA8" s="650"/>
      <c r="AB8" s="650"/>
      <c r="AC8" s="650"/>
      <c r="AD8" s="651">
        <v>1215</v>
      </c>
      <c r="AE8" s="651"/>
      <c r="AF8" s="651"/>
      <c r="AG8" s="651"/>
      <c r="AH8" s="651"/>
      <c r="AI8" s="651"/>
      <c r="AJ8" s="651"/>
      <c r="AK8" s="651"/>
      <c r="AL8" s="617">
        <v>0</v>
      </c>
      <c r="AM8" s="618"/>
      <c r="AN8" s="618"/>
      <c r="AO8" s="652"/>
      <c r="AP8" s="611" t="s">
        <v>227</v>
      </c>
      <c r="AQ8" s="612"/>
      <c r="AR8" s="612"/>
      <c r="AS8" s="612"/>
      <c r="AT8" s="612"/>
      <c r="AU8" s="612"/>
      <c r="AV8" s="612"/>
      <c r="AW8" s="612"/>
      <c r="AX8" s="612"/>
      <c r="AY8" s="612"/>
      <c r="AZ8" s="612"/>
      <c r="BA8" s="612"/>
      <c r="BB8" s="612"/>
      <c r="BC8" s="612"/>
      <c r="BD8" s="612"/>
      <c r="BE8" s="612"/>
      <c r="BF8" s="613"/>
      <c r="BG8" s="614">
        <v>10157</v>
      </c>
      <c r="BH8" s="615"/>
      <c r="BI8" s="615"/>
      <c r="BJ8" s="615"/>
      <c r="BK8" s="615"/>
      <c r="BL8" s="615"/>
      <c r="BM8" s="615"/>
      <c r="BN8" s="616"/>
      <c r="BO8" s="650">
        <v>1.5</v>
      </c>
      <c r="BP8" s="650"/>
      <c r="BQ8" s="650"/>
      <c r="BR8" s="650"/>
      <c r="BS8" s="651" t="s">
        <v>121</v>
      </c>
      <c r="BT8" s="651"/>
      <c r="BU8" s="651"/>
      <c r="BV8" s="651"/>
      <c r="BW8" s="651"/>
      <c r="BX8" s="651"/>
      <c r="BY8" s="651"/>
      <c r="BZ8" s="651"/>
      <c r="CA8" s="651"/>
      <c r="CB8" s="682"/>
      <c r="CD8" s="611" t="s">
        <v>228</v>
      </c>
      <c r="CE8" s="612"/>
      <c r="CF8" s="612"/>
      <c r="CG8" s="612"/>
      <c r="CH8" s="612"/>
      <c r="CI8" s="612"/>
      <c r="CJ8" s="612"/>
      <c r="CK8" s="612"/>
      <c r="CL8" s="612"/>
      <c r="CM8" s="612"/>
      <c r="CN8" s="612"/>
      <c r="CO8" s="612"/>
      <c r="CP8" s="612"/>
      <c r="CQ8" s="613"/>
      <c r="CR8" s="614">
        <v>1699492</v>
      </c>
      <c r="CS8" s="615"/>
      <c r="CT8" s="615"/>
      <c r="CU8" s="615"/>
      <c r="CV8" s="615"/>
      <c r="CW8" s="615"/>
      <c r="CX8" s="615"/>
      <c r="CY8" s="616"/>
      <c r="CZ8" s="650">
        <v>17.600000000000001</v>
      </c>
      <c r="DA8" s="650"/>
      <c r="DB8" s="650"/>
      <c r="DC8" s="650"/>
      <c r="DD8" s="620">
        <v>29929</v>
      </c>
      <c r="DE8" s="615"/>
      <c r="DF8" s="615"/>
      <c r="DG8" s="615"/>
      <c r="DH8" s="615"/>
      <c r="DI8" s="615"/>
      <c r="DJ8" s="615"/>
      <c r="DK8" s="615"/>
      <c r="DL8" s="615"/>
      <c r="DM8" s="615"/>
      <c r="DN8" s="615"/>
      <c r="DO8" s="615"/>
      <c r="DP8" s="616"/>
      <c r="DQ8" s="620">
        <v>837917</v>
      </c>
      <c r="DR8" s="615"/>
      <c r="DS8" s="615"/>
      <c r="DT8" s="615"/>
      <c r="DU8" s="615"/>
      <c r="DV8" s="615"/>
      <c r="DW8" s="615"/>
      <c r="DX8" s="615"/>
      <c r="DY8" s="615"/>
      <c r="DZ8" s="615"/>
      <c r="EA8" s="615"/>
      <c r="EB8" s="615"/>
      <c r="EC8" s="649"/>
    </row>
    <row r="9" spans="2:143" ht="11.25" customHeight="1" x14ac:dyDescent="0.15">
      <c r="B9" s="611" t="s">
        <v>229</v>
      </c>
      <c r="C9" s="612"/>
      <c r="D9" s="612"/>
      <c r="E9" s="612"/>
      <c r="F9" s="612"/>
      <c r="G9" s="612"/>
      <c r="H9" s="612"/>
      <c r="I9" s="612"/>
      <c r="J9" s="612"/>
      <c r="K9" s="612"/>
      <c r="L9" s="612"/>
      <c r="M9" s="612"/>
      <c r="N9" s="612"/>
      <c r="O9" s="612"/>
      <c r="P9" s="612"/>
      <c r="Q9" s="613"/>
      <c r="R9" s="614">
        <v>1363</v>
      </c>
      <c r="S9" s="615"/>
      <c r="T9" s="615"/>
      <c r="U9" s="615"/>
      <c r="V9" s="615"/>
      <c r="W9" s="615"/>
      <c r="X9" s="615"/>
      <c r="Y9" s="616"/>
      <c r="Z9" s="650">
        <v>0</v>
      </c>
      <c r="AA9" s="650"/>
      <c r="AB9" s="650"/>
      <c r="AC9" s="650"/>
      <c r="AD9" s="651">
        <v>1363</v>
      </c>
      <c r="AE9" s="651"/>
      <c r="AF9" s="651"/>
      <c r="AG9" s="651"/>
      <c r="AH9" s="651"/>
      <c r="AI9" s="651"/>
      <c r="AJ9" s="651"/>
      <c r="AK9" s="651"/>
      <c r="AL9" s="617">
        <v>0</v>
      </c>
      <c r="AM9" s="618"/>
      <c r="AN9" s="618"/>
      <c r="AO9" s="652"/>
      <c r="AP9" s="611" t="s">
        <v>230</v>
      </c>
      <c r="AQ9" s="612"/>
      <c r="AR9" s="612"/>
      <c r="AS9" s="612"/>
      <c r="AT9" s="612"/>
      <c r="AU9" s="612"/>
      <c r="AV9" s="612"/>
      <c r="AW9" s="612"/>
      <c r="AX9" s="612"/>
      <c r="AY9" s="612"/>
      <c r="AZ9" s="612"/>
      <c r="BA9" s="612"/>
      <c r="BB9" s="612"/>
      <c r="BC9" s="612"/>
      <c r="BD9" s="612"/>
      <c r="BE9" s="612"/>
      <c r="BF9" s="613"/>
      <c r="BG9" s="614">
        <v>205326</v>
      </c>
      <c r="BH9" s="615"/>
      <c r="BI9" s="615"/>
      <c r="BJ9" s="615"/>
      <c r="BK9" s="615"/>
      <c r="BL9" s="615"/>
      <c r="BM9" s="615"/>
      <c r="BN9" s="616"/>
      <c r="BO9" s="650">
        <v>29.5</v>
      </c>
      <c r="BP9" s="650"/>
      <c r="BQ9" s="650"/>
      <c r="BR9" s="650"/>
      <c r="BS9" s="651" t="s">
        <v>121</v>
      </c>
      <c r="BT9" s="651"/>
      <c r="BU9" s="651"/>
      <c r="BV9" s="651"/>
      <c r="BW9" s="651"/>
      <c r="BX9" s="651"/>
      <c r="BY9" s="651"/>
      <c r="BZ9" s="651"/>
      <c r="CA9" s="651"/>
      <c r="CB9" s="682"/>
      <c r="CD9" s="611" t="s">
        <v>231</v>
      </c>
      <c r="CE9" s="612"/>
      <c r="CF9" s="612"/>
      <c r="CG9" s="612"/>
      <c r="CH9" s="612"/>
      <c r="CI9" s="612"/>
      <c r="CJ9" s="612"/>
      <c r="CK9" s="612"/>
      <c r="CL9" s="612"/>
      <c r="CM9" s="612"/>
      <c r="CN9" s="612"/>
      <c r="CO9" s="612"/>
      <c r="CP9" s="612"/>
      <c r="CQ9" s="613"/>
      <c r="CR9" s="614">
        <v>479128</v>
      </c>
      <c r="CS9" s="615"/>
      <c r="CT9" s="615"/>
      <c r="CU9" s="615"/>
      <c r="CV9" s="615"/>
      <c r="CW9" s="615"/>
      <c r="CX9" s="615"/>
      <c r="CY9" s="616"/>
      <c r="CZ9" s="650">
        <v>5</v>
      </c>
      <c r="DA9" s="650"/>
      <c r="DB9" s="650"/>
      <c r="DC9" s="650"/>
      <c r="DD9" s="620">
        <v>2950</v>
      </c>
      <c r="DE9" s="615"/>
      <c r="DF9" s="615"/>
      <c r="DG9" s="615"/>
      <c r="DH9" s="615"/>
      <c r="DI9" s="615"/>
      <c r="DJ9" s="615"/>
      <c r="DK9" s="615"/>
      <c r="DL9" s="615"/>
      <c r="DM9" s="615"/>
      <c r="DN9" s="615"/>
      <c r="DO9" s="615"/>
      <c r="DP9" s="616"/>
      <c r="DQ9" s="620">
        <v>367906</v>
      </c>
      <c r="DR9" s="615"/>
      <c r="DS9" s="615"/>
      <c r="DT9" s="615"/>
      <c r="DU9" s="615"/>
      <c r="DV9" s="615"/>
      <c r="DW9" s="615"/>
      <c r="DX9" s="615"/>
      <c r="DY9" s="615"/>
      <c r="DZ9" s="615"/>
      <c r="EA9" s="615"/>
      <c r="EB9" s="615"/>
      <c r="EC9" s="649"/>
    </row>
    <row r="10" spans="2:143" ht="11.25" customHeight="1" x14ac:dyDescent="0.15">
      <c r="B10" s="611" t="s">
        <v>232</v>
      </c>
      <c r="C10" s="612"/>
      <c r="D10" s="612"/>
      <c r="E10" s="612"/>
      <c r="F10" s="612"/>
      <c r="G10" s="612"/>
      <c r="H10" s="612"/>
      <c r="I10" s="612"/>
      <c r="J10" s="612"/>
      <c r="K10" s="612"/>
      <c r="L10" s="612"/>
      <c r="M10" s="612"/>
      <c r="N10" s="612"/>
      <c r="O10" s="612"/>
      <c r="P10" s="612"/>
      <c r="Q10" s="613"/>
      <c r="R10" s="614" t="s">
        <v>121</v>
      </c>
      <c r="S10" s="615"/>
      <c r="T10" s="615"/>
      <c r="U10" s="615"/>
      <c r="V10" s="615"/>
      <c r="W10" s="615"/>
      <c r="X10" s="615"/>
      <c r="Y10" s="616"/>
      <c r="Z10" s="650" t="s">
        <v>121</v>
      </c>
      <c r="AA10" s="650"/>
      <c r="AB10" s="650"/>
      <c r="AC10" s="650"/>
      <c r="AD10" s="651" t="s">
        <v>121</v>
      </c>
      <c r="AE10" s="651"/>
      <c r="AF10" s="651"/>
      <c r="AG10" s="651"/>
      <c r="AH10" s="651"/>
      <c r="AI10" s="651"/>
      <c r="AJ10" s="651"/>
      <c r="AK10" s="651"/>
      <c r="AL10" s="617" t="s">
        <v>121</v>
      </c>
      <c r="AM10" s="618"/>
      <c r="AN10" s="618"/>
      <c r="AO10" s="652"/>
      <c r="AP10" s="611" t="s">
        <v>233</v>
      </c>
      <c r="AQ10" s="612"/>
      <c r="AR10" s="612"/>
      <c r="AS10" s="612"/>
      <c r="AT10" s="612"/>
      <c r="AU10" s="612"/>
      <c r="AV10" s="612"/>
      <c r="AW10" s="612"/>
      <c r="AX10" s="612"/>
      <c r="AY10" s="612"/>
      <c r="AZ10" s="612"/>
      <c r="BA10" s="612"/>
      <c r="BB10" s="612"/>
      <c r="BC10" s="612"/>
      <c r="BD10" s="612"/>
      <c r="BE10" s="612"/>
      <c r="BF10" s="613"/>
      <c r="BG10" s="614">
        <v>12560</v>
      </c>
      <c r="BH10" s="615"/>
      <c r="BI10" s="615"/>
      <c r="BJ10" s="615"/>
      <c r="BK10" s="615"/>
      <c r="BL10" s="615"/>
      <c r="BM10" s="615"/>
      <c r="BN10" s="616"/>
      <c r="BO10" s="650">
        <v>1.8</v>
      </c>
      <c r="BP10" s="650"/>
      <c r="BQ10" s="650"/>
      <c r="BR10" s="650"/>
      <c r="BS10" s="651" t="s">
        <v>121</v>
      </c>
      <c r="BT10" s="651"/>
      <c r="BU10" s="651"/>
      <c r="BV10" s="651"/>
      <c r="BW10" s="651"/>
      <c r="BX10" s="651"/>
      <c r="BY10" s="651"/>
      <c r="BZ10" s="651"/>
      <c r="CA10" s="651"/>
      <c r="CB10" s="682"/>
      <c r="CD10" s="611" t="s">
        <v>234</v>
      </c>
      <c r="CE10" s="612"/>
      <c r="CF10" s="612"/>
      <c r="CG10" s="612"/>
      <c r="CH10" s="612"/>
      <c r="CI10" s="612"/>
      <c r="CJ10" s="612"/>
      <c r="CK10" s="612"/>
      <c r="CL10" s="612"/>
      <c r="CM10" s="612"/>
      <c r="CN10" s="612"/>
      <c r="CO10" s="612"/>
      <c r="CP10" s="612"/>
      <c r="CQ10" s="613"/>
      <c r="CR10" s="614">
        <v>10788</v>
      </c>
      <c r="CS10" s="615"/>
      <c r="CT10" s="615"/>
      <c r="CU10" s="615"/>
      <c r="CV10" s="615"/>
      <c r="CW10" s="615"/>
      <c r="CX10" s="615"/>
      <c r="CY10" s="616"/>
      <c r="CZ10" s="650">
        <v>0.1</v>
      </c>
      <c r="DA10" s="650"/>
      <c r="DB10" s="650"/>
      <c r="DC10" s="650"/>
      <c r="DD10" s="620" t="s">
        <v>121</v>
      </c>
      <c r="DE10" s="615"/>
      <c r="DF10" s="615"/>
      <c r="DG10" s="615"/>
      <c r="DH10" s="615"/>
      <c r="DI10" s="615"/>
      <c r="DJ10" s="615"/>
      <c r="DK10" s="615"/>
      <c r="DL10" s="615"/>
      <c r="DM10" s="615"/>
      <c r="DN10" s="615"/>
      <c r="DO10" s="615"/>
      <c r="DP10" s="616"/>
      <c r="DQ10" s="620">
        <v>5513</v>
      </c>
      <c r="DR10" s="615"/>
      <c r="DS10" s="615"/>
      <c r="DT10" s="615"/>
      <c r="DU10" s="615"/>
      <c r="DV10" s="615"/>
      <c r="DW10" s="615"/>
      <c r="DX10" s="615"/>
      <c r="DY10" s="615"/>
      <c r="DZ10" s="615"/>
      <c r="EA10" s="615"/>
      <c r="EB10" s="615"/>
      <c r="EC10" s="649"/>
    </row>
    <row r="11" spans="2:143" ht="11.25" customHeight="1" x14ac:dyDescent="0.15">
      <c r="B11" s="611" t="s">
        <v>235</v>
      </c>
      <c r="C11" s="612"/>
      <c r="D11" s="612"/>
      <c r="E11" s="612"/>
      <c r="F11" s="612"/>
      <c r="G11" s="612"/>
      <c r="H11" s="612"/>
      <c r="I11" s="612"/>
      <c r="J11" s="612"/>
      <c r="K11" s="612"/>
      <c r="L11" s="612"/>
      <c r="M11" s="612"/>
      <c r="N11" s="612"/>
      <c r="O11" s="612"/>
      <c r="P11" s="612"/>
      <c r="Q11" s="613"/>
      <c r="R11" s="614">
        <v>127945</v>
      </c>
      <c r="S11" s="615"/>
      <c r="T11" s="615"/>
      <c r="U11" s="615"/>
      <c r="V11" s="615"/>
      <c r="W11" s="615"/>
      <c r="X11" s="615"/>
      <c r="Y11" s="616"/>
      <c r="Z11" s="617">
        <v>1.3</v>
      </c>
      <c r="AA11" s="618"/>
      <c r="AB11" s="618"/>
      <c r="AC11" s="619"/>
      <c r="AD11" s="620">
        <v>127945</v>
      </c>
      <c r="AE11" s="615"/>
      <c r="AF11" s="615"/>
      <c r="AG11" s="615"/>
      <c r="AH11" s="615"/>
      <c r="AI11" s="615"/>
      <c r="AJ11" s="615"/>
      <c r="AK11" s="616"/>
      <c r="AL11" s="617">
        <v>3.5</v>
      </c>
      <c r="AM11" s="618"/>
      <c r="AN11" s="618"/>
      <c r="AO11" s="652"/>
      <c r="AP11" s="611" t="s">
        <v>236</v>
      </c>
      <c r="AQ11" s="612"/>
      <c r="AR11" s="612"/>
      <c r="AS11" s="612"/>
      <c r="AT11" s="612"/>
      <c r="AU11" s="612"/>
      <c r="AV11" s="612"/>
      <c r="AW11" s="612"/>
      <c r="AX11" s="612"/>
      <c r="AY11" s="612"/>
      <c r="AZ11" s="612"/>
      <c r="BA11" s="612"/>
      <c r="BB11" s="612"/>
      <c r="BC11" s="612"/>
      <c r="BD11" s="612"/>
      <c r="BE11" s="612"/>
      <c r="BF11" s="613"/>
      <c r="BG11" s="614">
        <v>10808</v>
      </c>
      <c r="BH11" s="615"/>
      <c r="BI11" s="615"/>
      <c r="BJ11" s="615"/>
      <c r="BK11" s="615"/>
      <c r="BL11" s="615"/>
      <c r="BM11" s="615"/>
      <c r="BN11" s="616"/>
      <c r="BO11" s="650">
        <v>1.6</v>
      </c>
      <c r="BP11" s="650"/>
      <c r="BQ11" s="650"/>
      <c r="BR11" s="650"/>
      <c r="BS11" s="651" t="s">
        <v>121</v>
      </c>
      <c r="BT11" s="651"/>
      <c r="BU11" s="651"/>
      <c r="BV11" s="651"/>
      <c r="BW11" s="651"/>
      <c r="BX11" s="651"/>
      <c r="BY11" s="651"/>
      <c r="BZ11" s="651"/>
      <c r="CA11" s="651"/>
      <c r="CB11" s="682"/>
      <c r="CD11" s="611" t="s">
        <v>237</v>
      </c>
      <c r="CE11" s="612"/>
      <c r="CF11" s="612"/>
      <c r="CG11" s="612"/>
      <c r="CH11" s="612"/>
      <c r="CI11" s="612"/>
      <c r="CJ11" s="612"/>
      <c r="CK11" s="612"/>
      <c r="CL11" s="612"/>
      <c r="CM11" s="612"/>
      <c r="CN11" s="612"/>
      <c r="CO11" s="612"/>
      <c r="CP11" s="612"/>
      <c r="CQ11" s="613"/>
      <c r="CR11" s="614">
        <v>590654</v>
      </c>
      <c r="CS11" s="615"/>
      <c r="CT11" s="615"/>
      <c r="CU11" s="615"/>
      <c r="CV11" s="615"/>
      <c r="CW11" s="615"/>
      <c r="CX11" s="615"/>
      <c r="CY11" s="616"/>
      <c r="CZ11" s="650">
        <v>6.1</v>
      </c>
      <c r="DA11" s="650"/>
      <c r="DB11" s="650"/>
      <c r="DC11" s="650"/>
      <c r="DD11" s="620">
        <v>196517</v>
      </c>
      <c r="DE11" s="615"/>
      <c r="DF11" s="615"/>
      <c r="DG11" s="615"/>
      <c r="DH11" s="615"/>
      <c r="DI11" s="615"/>
      <c r="DJ11" s="615"/>
      <c r="DK11" s="615"/>
      <c r="DL11" s="615"/>
      <c r="DM11" s="615"/>
      <c r="DN11" s="615"/>
      <c r="DO11" s="615"/>
      <c r="DP11" s="616"/>
      <c r="DQ11" s="620">
        <v>376530</v>
      </c>
      <c r="DR11" s="615"/>
      <c r="DS11" s="615"/>
      <c r="DT11" s="615"/>
      <c r="DU11" s="615"/>
      <c r="DV11" s="615"/>
      <c r="DW11" s="615"/>
      <c r="DX11" s="615"/>
      <c r="DY11" s="615"/>
      <c r="DZ11" s="615"/>
      <c r="EA11" s="615"/>
      <c r="EB11" s="615"/>
      <c r="EC11" s="649"/>
    </row>
    <row r="12" spans="2:143" ht="11.25" customHeight="1" x14ac:dyDescent="0.15">
      <c r="B12" s="611" t="s">
        <v>238</v>
      </c>
      <c r="C12" s="612"/>
      <c r="D12" s="612"/>
      <c r="E12" s="612"/>
      <c r="F12" s="612"/>
      <c r="G12" s="612"/>
      <c r="H12" s="612"/>
      <c r="I12" s="612"/>
      <c r="J12" s="612"/>
      <c r="K12" s="612"/>
      <c r="L12" s="612"/>
      <c r="M12" s="612"/>
      <c r="N12" s="612"/>
      <c r="O12" s="612"/>
      <c r="P12" s="612"/>
      <c r="Q12" s="613"/>
      <c r="R12" s="614">
        <v>25576</v>
      </c>
      <c r="S12" s="615"/>
      <c r="T12" s="615"/>
      <c r="U12" s="615"/>
      <c r="V12" s="615"/>
      <c r="W12" s="615"/>
      <c r="X12" s="615"/>
      <c r="Y12" s="616"/>
      <c r="Z12" s="650">
        <v>0.3</v>
      </c>
      <c r="AA12" s="650"/>
      <c r="AB12" s="650"/>
      <c r="AC12" s="650"/>
      <c r="AD12" s="651">
        <v>25576</v>
      </c>
      <c r="AE12" s="651"/>
      <c r="AF12" s="651"/>
      <c r="AG12" s="651"/>
      <c r="AH12" s="651"/>
      <c r="AI12" s="651"/>
      <c r="AJ12" s="651"/>
      <c r="AK12" s="651"/>
      <c r="AL12" s="617">
        <v>0.7</v>
      </c>
      <c r="AM12" s="618"/>
      <c r="AN12" s="618"/>
      <c r="AO12" s="652"/>
      <c r="AP12" s="611" t="s">
        <v>239</v>
      </c>
      <c r="AQ12" s="612"/>
      <c r="AR12" s="612"/>
      <c r="AS12" s="612"/>
      <c r="AT12" s="612"/>
      <c r="AU12" s="612"/>
      <c r="AV12" s="612"/>
      <c r="AW12" s="612"/>
      <c r="AX12" s="612"/>
      <c r="AY12" s="612"/>
      <c r="AZ12" s="612"/>
      <c r="BA12" s="612"/>
      <c r="BB12" s="612"/>
      <c r="BC12" s="612"/>
      <c r="BD12" s="612"/>
      <c r="BE12" s="612"/>
      <c r="BF12" s="613"/>
      <c r="BG12" s="614">
        <v>410329</v>
      </c>
      <c r="BH12" s="615"/>
      <c r="BI12" s="615"/>
      <c r="BJ12" s="615"/>
      <c r="BK12" s="615"/>
      <c r="BL12" s="615"/>
      <c r="BM12" s="615"/>
      <c r="BN12" s="616"/>
      <c r="BO12" s="650">
        <v>58.9</v>
      </c>
      <c r="BP12" s="650"/>
      <c r="BQ12" s="650"/>
      <c r="BR12" s="650"/>
      <c r="BS12" s="651" t="s">
        <v>121</v>
      </c>
      <c r="BT12" s="651"/>
      <c r="BU12" s="651"/>
      <c r="BV12" s="651"/>
      <c r="BW12" s="651"/>
      <c r="BX12" s="651"/>
      <c r="BY12" s="651"/>
      <c r="BZ12" s="651"/>
      <c r="CA12" s="651"/>
      <c r="CB12" s="682"/>
      <c r="CD12" s="611" t="s">
        <v>240</v>
      </c>
      <c r="CE12" s="612"/>
      <c r="CF12" s="612"/>
      <c r="CG12" s="612"/>
      <c r="CH12" s="612"/>
      <c r="CI12" s="612"/>
      <c r="CJ12" s="612"/>
      <c r="CK12" s="612"/>
      <c r="CL12" s="612"/>
      <c r="CM12" s="612"/>
      <c r="CN12" s="612"/>
      <c r="CO12" s="612"/>
      <c r="CP12" s="612"/>
      <c r="CQ12" s="613"/>
      <c r="CR12" s="614">
        <v>220366</v>
      </c>
      <c r="CS12" s="615"/>
      <c r="CT12" s="615"/>
      <c r="CU12" s="615"/>
      <c r="CV12" s="615"/>
      <c r="CW12" s="615"/>
      <c r="CX12" s="615"/>
      <c r="CY12" s="616"/>
      <c r="CZ12" s="650">
        <v>2.2999999999999998</v>
      </c>
      <c r="DA12" s="650"/>
      <c r="DB12" s="650"/>
      <c r="DC12" s="650"/>
      <c r="DD12" s="620">
        <v>4908</v>
      </c>
      <c r="DE12" s="615"/>
      <c r="DF12" s="615"/>
      <c r="DG12" s="615"/>
      <c r="DH12" s="615"/>
      <c r="DI12" s="615"/>
      <c r="DJ12" s="615"/>
      <c r="DK12" s="615"/>
      <c r="DL12" s="615"/>
      <c r="DM12" s="615"/>
      <c r="DN12" s="615"/>
      <c r="DO12" s="615"/>
      <c r="DP12" s="616"/>
      <c r="DQ12" s="620">
        <v>146111</v>
      </c>
      <c r="DR12" s="615"/>
      <c r="DS12" s="615"/>
      <c r="DT12" s="615"/>
      <c r="DU12" s="615"/>
      <c r="DV12" s="615"/>
      <c r="DW12" s="615"/>
      <c r="DX12" s="615"/>
      <c r="DY12" s="615"/>
      <c r="DZ12" s="615"/>
      <c r="EA12" s="615"/>
      <c r="EB12" s="615"/>
      <c r="EC12" s="649"/>
    </row>
    <row r="13" spans="2:143" ht="11.25" customHeight="1" x14ac:dyDescent="0.15">
      <c r="B13" s="611" t="s">
        <v>241</v>
      </c>
      <c r="C13" s="612"/>
      <c r="D13" s="612"/>
      <c r="E13" s="612"/>
      <c r="F13" s="612"/>
      <c r="G13" s="612"/>
      <c r="H13" s="612"/>
      <c r="I13" s="612"/>
      <c r="J13" s="612"/>
      <c r="K13" s="612"/>
      <c r="L13" s="612"/>
      <c r="M13" s="612"/>
      <c r="N13" s="612"/>
      <c r="O13" s="612"/>
      <c r="P13" s="612"/>
      <c r="Q13" s="613"/>
      <c r="R13" s="614" t="s">
        <v>121</v>
      </c>
      <c r="S13" s="615"/>
      <c r="T13" s="615"/>
      <c r="U13" s="615"/>
      <c r="V13" s="615"/>
      <c r="W13" s="615"/>
      <c r="X13" s="615"/>
      <c r="Y13" s="616"/>
      <c r="Z13" s="650" t="s">
        <v>121</v>
      </c>
      <c r="AA13" s="650"/>
      <c r="AB13" s="650"/>
      <c r="AC13" s="650"/>
      <c r="AD13" s="651" t="s">
        <v>121</v>
      </c>
      <c r="AE13" s="651"/>
      <c r="AF13" s="651"/>
      <c r="AG13" s="651"/>
      <c r="AH13" s="651"/>
      <c r="AI13" s="651"/>
      <c r="AJ13" s="651"/>
      <c r="AK13" s="651"/>
      <c r="AL13" s="617" t="s">
        <v>121</v>
      </c>
      <c r="AM13" s="618"/>
      <c r="AN13" s="618"/>
      <c r="AO13" s="652"/>
      <c r="AP13" s="611" t="s">
        <v>242</v>
      </c>
      <c r="AQ13" s="612"/>
      <c r="AR13" s="612"/>
      <c r="AS13" s="612"/>
      <c r="AT13" s="612"/>
      <c r="AU13" s="612"/>
      <c r="AV13" s="612"/>
      <c r="AW13" s="612"/>
      <c r="AX13" s="612"/>
      <c r="AY13" s="612"/>
      <c r="AZ13" s="612"/>
      <c r="BA13" s="612"/>
      <c r="BB13" s="612"/>
      <c r="BC13" s="612"/>
      <c r="BD13" s="612"/>
      <c r="BE13" s="612"/>
      <c r="BF13" s="613"/>
      <c r="BG13" s="614">
        <v>281891</v>
      </c>
      <c r="BH13" s="615"/>
      <c r="BI13" s="615"/>
      <c r="BJ13" s="615"/>
      <c r="BK13" s="615"/>
      <c r="BL13" s="615"/>
      <c r="BM13" s="615"/>
      <c r="BN13" s="616"/>
      <c r="BO13" s="650">
        <v>40.5</v>
      </c>
      <c r="BP13" s="650"/>
      <c r="BQ13" s="650"/>
      <c r="BR13" s="650"/>
      <c r="BS13" s="651" t="s">
        <v>121</v>
      </c>
      <c r="BT13" s="651"/>
      <c r="BU13" s="651"/>
      <c r="BV13" s="651"/>
      <c r="BW13" s="651"/>
      <c r="BX13" s="651"/>
      <c r="BY13" s="651"/>
      <c r="BZ13" s="651"/>
      <c r="CA13" s="651"/>
      <c r="CB13" s="682"/>
      <c r="CD13" s="611" t="s">
        <v>243</v>
      </c>
      <c r="CE13" s="612"/>
      <c r="CF13" s="612"/>
      <c r="CG13" s="612"/>
      <c r="CH13" s="612"/>
      <c r="CI13" s="612"/>
      <c r="CJ13" s="612"/>
      <c r="CK13" s="612"/>
      <c r="CL13" s="612"/>
      <c r="CM13" s="612"/>
      <c r="CN13" s="612"/>
      <c r="CO13" s="612"/>
      <c r="CP13" s="612"/>
      <c r="CQ13" s="613"/>
      <c r="CR13" s="614">
        <v>618421</v>
      </c>
      <c r="CS13" s="615"/>
      <c r="CT13" s="615"/>
      <c r="CU13" s="615"/>
      <c r="CV13" s="615"/>
      <c r="CW13" s="615"/>
      <c r="CX13" s="615"/>
      <c r="CY13" s="616"/>
      <c r="CZ13" s="650">
        <v>6.4</v>
      </c>
      <c r="DA13" s="650"/>
      <c r="DB13" s="650"/>
      <c r="DC13" s="650"/>
      <c r="DD13" s="620">
        <v>503621</v>
      </c>
      <c r="DE13" s="615"/>
      <c r="DF13" s="615"/>
      <c r="DG13" s="615"/>
      <c r="DH13" s="615"/>
      <c r="DI13" s="615"/>
      <c r="DJ13" s="615"/>
      <c r="DK13" s="615"/>
      <c r="DL13" s="615"/>
      <c r="DM13" s="615"/>
      <c r="DN13" s="615"/>
      <c r="DO13" s="615"/>
      <c r="DP13" s="616"/>
      <c r="DQ13" s="620">
        <v>292397</v>
      </c>
      <c r="DR13" s="615"/>
      <c r="DS13" s="615"/>
      <c r="DT13" s="615"/>
      <c r="DU13" s="615"/>
      <c r="DV13" s="615"/>
      <c r="DW13" s="615"/>
      <c r="DX13" s="615"/>
      <c r="DY13" s="615"/>
      <c r="DZ13" s="615"/>
      <c r="EA13" s="615"/>
      <c r="EB13" s="615"/>
      <c r="EC13" s="649"/>
    </row>
    <row r="14" spans="2:143" ht="11.25" customHeight="1" x14ac:dyDescent="0.15">
      <c r="B14" s="611" t="s">
        <v>244</v>
      </c>
      <c r="C14" s="612"/>
      <c r="D14" s="612"/>
      <c r="E14" s="612"/>
      <c r="F14" s="612"/>
      <c r="G14" s="612"/>
      <c r="H14" s="612"/>
      <c r="I14" s="612"/>
      <c r="J14" s="612"/>
      <c r="K14" s="612"/>
      <c r="L14" s="612"/>
      <c r="M14" s="612"/>
      <c r="N14" s="612"/>
      <c r="O14" s="612"/>
      <c r="P14" s="612"/>
      <c r="Q14" s="613"/>
      <c r="R14" s="614">
        <v>303</v>
      </c>
      <c r="S14" s="615"/>
      <c r="T14" s="615"/>
      <c r="U14" s="615"/>
      <c r="V14" s="615"/>
      <c r="W14" s="615"/>
      <c r="X14" s="615"/>
      <c r="Y14" s="616"/>
      <c r="Z14" s="650">
        <v>0</v>
      </c>
      <c r="AA14" s="650"/>
      <c r="AB14" s="650"/>
      <c r="AC14" s="650"/>
      <c r="AD14" s="651">
        <v>303</v>
      </c>
      <c r="AE14" s="651"/>
      <c r="AF14" s="651"/>
      <c r="AG14" s="651"/>
      <c r="AH14" s="651"/>
      <c r="AI14" s="651"/>
      <c r="AJ14" s="651"/>
      <c r="AK14" s="651"/>
      <c r="AL14" s="617">
        <v>0</v>
      </c>
      <c r="AM14" s="618"/>
      <c r="AN14" s="618"/>
      <c r="AO14" s="652"/>
      <c r="AP14" s="611" t="s">
        <v>245</v>
      </c>
      <c r="AQ14" s="612"/>
      <c r="AR14" s="612"/>
      <c r="AS14" s="612"/>
      <c r="AT14" s="612"/>
      <c r="AU14" s="612"/>
      <c r="AV14" s="612"/>
      <c r="AW14" s="612"/>
      <c r="AX14" s="612"/>
      <c r="AY14" s="612"/>
      <c r="AZ14" s="612"/>
      <c r="BA14" s="612"/>
      <c r="BB14" s="612"/>
      <c r="BC14" s="612"/>
      <c r="BD14" s="612"/>
      <c r="BE14" s="612"/>
      <c r="BF14" s="613"/>
      <c r="BG14" s="614">
        <v>24775</v>
      </c>
      <c r="BH14" s="615"/>
      <c r="BI14" s="615"/>
      <c r="BJ14" s="615"/>
      <c r="BK14" s="615"/>
      <c r="BL14" s="615"/>
      <c r="BM14" s="615"/>
      <c r="BN14" s="616"/>
      <c r="BO14" s="650">
        <v>3.6</v>
      </c>
      <c r="BP14" s="650"/>
      <c r="BQ14" s="650"/>
      <c r="BR14" s="650"/>
      <c r="BS14" s="651" t="s">
        <v>121</v>
      </c>
      <c r="BT14" s="651"/>
      <c r="BU14" s="651"/>
      <c r="BV14" s="651"/>
      <c r="BW14" s="651"/>
      <c r="BX14" s="651"/>
      <c r="BY14" s="651"/>
      <c r="BZ14" s="651"/>
      <c r="CA14" s="651"/>
      <c r="CB14" s="682"/>
      <c r="CD14" s="611" t="s">
        <v>246</v>
      </c>
      <c r="CE14" s="612"/>
      <c r="CF14" s="612"/>
      <c r="CG14" s="612"/>
      <c r="CH14" s="612"/>
      <c r="CI14" s="612"/>
      <c r="CJ14" s="612"/>
      <c r="CK14" s="612"/>
      <c r="CL14" s="612"/>
      <c r="CM14" s="612"/>
      <c r="CN14" s="612"/>
      <c r="CO14" s="612"/>
      <c r="CP14" s="612"/>
      <c r="CQ14" s="613"/>
      <c r="CR14" s="614">
        <v>191437</v>
      </c>
      <c r="CS14" s="615"/>
      <c r="CT14" s="615"/>
      <c r="CU14" s="615"/>
      <c r="CV14" s="615"/>
      <c r="CW14" s="615"/>
      <c r="CX14" s="615"/>
      <c r="CY14" s="616"/>
      <c r="CZ14" s="650">
        <v>2</v>
      </c>
      <c r="DA14" s="650"/>
      <c r="DB14" s="650"/>
      <c r="DC14" s="650"/>
      <c r="DD14" s="620" t="s">
        <v>121</v>
      </c>
      <c r="DE14" s="615"/>
      <c r="DF14" s="615"/>
      <c r="DG14" s="615"/>
      <c r="DH14" s="615"/>
      <c r="DI14" s="615"/>
      <c r="DJ14" s="615"/>
      <c r="DK14" s="615"/>
      <c r="DL14" s="615"/>
      <c r="DM14" s="615"/>
      <c r="DN14" s="615"/>
      <c r="DO14" s="615"/>
      <c r="DP14" s="616"/>
      <c r="DQ14" s="620">
        <v>174453</v>
      </c>
      <c r="DR14" s="615"/>
      <c r="DS14" s="615"/>
      <c r="DT14" s="615"/>
      <c r="DU14" s="615"/>
      <c r="DV14" s="615"/>
      <c r="DW14" s="615"/>
      <c r="DX14" s="615"/>
      <c r="DY14" s="615"/>
      <c r="DZ14" s="615"/>
      <c r="EA14" s="615"/>
      <c r="EB14" s="615"/>
      <c r="EC14" s="649"/>
    </row>
    <row r="15" spans="2:143" ht="11.25" customHeight="1" x14ac:dyDescent="0.15">
      <c r="B15" s="611" t="s">
        <v>247</v>
      </c>
      <c r="C15" s="612"/>
      <c r="D15" s="612"/>
      <c r="E15" s="612"/>
      <c r="F15" s="612"/>
      <c r="G15" s="612"/>
      <c r="H15" s="612"/>
      <c r="I15" s="612"/>
      <c r="J15" s="612"/>
      <c r="K15" s="612"/>
      <c r="L15" s="612"/>
      <c r="M15" s="612"/>
      <c r="N15" s="612"/>
      <c r="O15" s="612"/>
      <c r="P15" s="612"/>
      <c r="Q15" s="613"/>
      <c r="R15" s="614" t="s">
        <v>121</v>
      </c>
      <c r="S15" s="615"/>
      <c r="T15" s="615"/>
      <c r="U15" s="615"/>
      <c r="V15" s="615"/>
      <c r="W15" s="615"/>
      <c r="X15" s="615"/>
      <c r="Y15" s="616"/>
      <c r="Z15" s="650" t="s">
        <v>121</v>
      </c>
      <c r="AA15" s="650"/>
      <c r="AB15" s="650"/>
      <c r="AC15" s="650"/>
      <c r="AD15" s="651" t="s">
        <v>121</v>
      </c>
      <c r="AE15" s="651"/>
      <c r="AF15" s="651"/>
      <c r="AG15" s="651"/>
      <c r="AH15" s="651"/>
      <c r="AI15" s="651"/>
      <c r="AJ15" s="651"/>
      <c r="AK15" s="651"/>
      <c r="AL15" s="617" t="s">
        <v>121</v>
      </c>
      <c r="AM15" s="618"/>
      <c r="AN15" s="618"/>
      <c r="AO15" s="652"/>
      <c r="AP15" s="611" t="s">
        <v>248</v>
      </c>
      <c r="AQ15" s="612"/>
      <c r="AR15" s="612"/>
      <c r="AS15" s="612"/>
      <c r="AT15" s="612"/>
      <c r="AU15" s="612"/>
      <c r="AV15" s="612"/>
      <c r="AW15" s="612"/>
      <c r="AX15" s="612"/>
      <c r="AY15" s="612"/>
      <c r="AZ15" s="612"/>
      <c r="BA15" s="612"/>
      <c r="BB15" s="612"/>
      <c r="BC15" s="612"/>
      <c r="BD15" s="612"/>
      <c r="BE15" s="612"/>
      <c r="BF15" s="613"/>
      <c r="BG15" s="614">
        <v>22665</v>
      </c>
      <c r="BH15" s="615"/>
      <c r="BI15" s="615"/>
      <c r="BJ15" s="615"/>
      <c r="BK15" s="615"/>
      <c r="BL15" s="615"/>
      <c r="BM15" s="615"/>
      <c r="BN15" s="616"/>
      <c r="BO15" s="650">
        <v>3.3</v>
      </c>
      <c r="BP15" s="650"/>
      <c r="BQ15" s="650"/>
      <c r="BR15" s="650"/>
      <c r="BS15" s="651" t="s">
        <v>121</v>
      </c>
      <c r="BT15" s="651"/>
      <c r="BU15" s="651"/>
      <c r="BV15" s="651"/>
      <c r="BW15" s="651"/>
      <c r="BX15" s="651"/>
      <c r="BY15" s="651"/>
      <c r="BZ15" s="651"/>
      <c r="CA15" s="651"/>
      <c r="CB15" s="682"/>
      <c r="CD15" s="611" t="s">
        <v>249</v>
      </c>
      <c r="CE15" s="612"/>
      <c r="CF15" s="612"/>
      <c r="CG15" s="612"/>
      <c r="CH15" s="612"/>
      <c r="CI15" s="612"/>
      <c r="CJ15" s="612"/>
      <c r="CK15" s="612"/>
      <c r="CL15" s="612"/>
      <c r="CM15" s="612"/>
      <c r="CN15" s="612"/>
      <c r="CO15" s="612"/>
      <c r="CP15" s="612"/>
      <c r="CQ15" s="613"/>
      <c r="CR15" s="614">
        <v>2125170</v>
      </c>
      <c r="CS15" s="615"/>
      <c r="CT15" s="615"/>
      <c r="CU15" s="615"/>
      <c r="CV15" s="615"/>
      <c r="CW15" s="615"/>
      <c r="CX15" s="615"/>
      <c r="CY15" s="616"/>
      <c r="CZ15" s="650">
        <v>22</v>
      </c>
      <c r="DA15" s="650"/>
      <c r="DB15" s="650"/>
      <c r="DC15" s="650"/>
      <c r="DD15" s="620">
        <v>1191010</v>
      </c>
      <c r="DE15" s="615"/>
      <c r="DF15" s="615"/>
      <c r="DG15" s="615"/>
      <c r="DH15" s="615"/>
      <c r="DI15" s="615"/>
      <c r="DJ15" s="615"/>
      <c r="DK15" s="615"/>
      <c r="DL15" s="615"/>
      <c r="DM15" s="615"/>
      <c r="DN15" s="615"/>
      <c r="DO15" s="615"/>
      <c r="DP15" s="616"/>
      <c r="DQ15" s="620">
        <v>768831</v>
      </c>
      <c r="DR15" s="615"/>
      <c r="DS15" s="615"/>
      <c r="DT15" s="615"/>
      <c r="DU15" s="615"/>
      <c r="DV15" s="615"/>
      <c r="DW15" s="615"/>
      <c r="DX15" s="615"/>
      <c r="DY15" s="615"/>
      <c r="DZ15" s="615"/>
      <c r="EA15" s="615"/>
      <c r="EB15" s="615"/>
      <c r="EC15" s="649"/>
    </row>
    <row r="16" spans="2:143" ht="11.25" customHeight="1" x14ac:dyDescent="0.15">
      <c r="B16" s="611" t="s">
        <v>250</v>
      </c>
      <c r="C16" s="612"/>
      <c r="D16" s="612"/>
      <c r="E16" s="612"/>
      <c r="F16" s="612"/>
      <c r="G16" s="612"/>
      <c r="H16" s="612"/>
      <c r="I16" s="612"/>
      <c r="J16" s="612"/>
      <c r="K16" s="612"/>
      <c r="L16" s="612"/>
      <c r="M16" s="612"/>
      <c r="N16" s="612"/>
      <c r="O16" s="612"/>
      <c r="P16" s="612"/>
      <c r="Q16" s="613"/>
      <c r="R16" s="614">
        <v>3462</v>
      </c>
      <c r="S16" s="615"/>
      <c r="T16" s="615"/>
      <c r="U16" s="615"/>
      <c r="V16" s="615"/>
      <c r="W16" s="615"/>
      <c r="X16" s="615"/>
      <c r="Y16" s="616"/>
      <c r="Z16" s="650">
        <v>0</v>
      </c>
      <c r="AA16" s="650"/>
      <c r="AB16" s="650"/>
      <c r="AC16" s="650"/>
      <c r="AD16" s="651">
        <v>3462</v>
      </c>
      <c r="AE16" s="651"/>
      <c r="AF16" s="651"/>
      <c r="AG16" s="651"/>
      <c r="AH16" s="651"/>
      <c r="AI16" s="651"/>
      <c r="AJ16" s="651"/>
      <c r="AK16" s="651"/>
      <c r="AL16" s="617">
        <v>0.1</v>
      </c>
      <c r="AM16" s="618"/>
      <c r="AN16" s="618"/>
      <c r="AO16" s="652"/>
      <c r="AP16" s="611" t="s">
        <v>251</v>
      </c>
      <c r="AQ16" s="612"/>
      <c r="AR16" s="612"/>
      <c r="AS16" s="612"/>
      <c r="AT16" s="612"/>
      <c r="AU16" s="612"/>
      <c r="AV16" s="612"/>
      <c r="AW16" s="612"/>
      <c r="AX16" s="612"/>
      <c r="AY16" s="612"/>
      <c r="AZ16" s="612"/>
      <c r="BA16" s="612"/>
      <c r="BB16" s="612"/>
      <c r="BC16" s="612"/>
      <c r="BD16" s="612"/>
      <c r="BE16" s="612"/>
      <c r="BF16" s="613"/>
      <c r="BG16" s="614" t="s">
        <v>121</v>
      </c>
      <c r="BH16" s="615"/>
      <c r="BI16" s="615"/>
      <c r="BJ16" s="615"/>
      <c r="BK16" s="615"/>
      <c r="BL16" s="615"/>
      <c r="BM16" s="615"/>
      <c r="BN16" s="616"/>
      <c r="BO16" s="650" t="s">
        <v>121</v>
      </c>
      <c r="BP16" s="650"/>
      <c r="BQ16" s="650"/>
      <c r="BR16" s="650"/>
      <c r="BS16" s="651" t="s">
        <v>121</v>
      </c>
      <c r="BT16" s="651"/>
      <c r="BU16" s="651"/>
      <c r="BV16" s="651"/>
      <c r="BW16" s="651"/>
      <c r="BX16" s="651"/>
      <c r="BY16" s="651"/>
      <c r="BZ16" s="651"/>
      <c r="CA16" s="651"/>
      <c r="CB16" s="682"/>
      <c r="CD16" s="611" t="s">
        <v>252</v>
      </c>
      <c r="CE16" s="612"/>
      <c r="CF16" s="612"/>
      <c r="CG16" s="612"/>
      <c r="CH16" s="612"/>
      <c r="CI16" s="612"/>
      <c r="CJ16" s="612"/>
      <c r="CK16" s="612"/>
      <c r="CL16" s="612"/>
      <c r="CM16" s="612"/>
      <c r="CN16" s="612"/>
      <c r="CO16" s="612"/>
      <c r="CP16" s="612"/>
      <c r="CQ16" s="613"/>
      <c r="CR16" s="614">
        <v>16731</v>
      </c>
      <c r="CS16" s="615"/>
      <c r="CT16" s="615"/>
      <c r="CU16" s="615"/>
      <c r="CV16" s="615"/>
      <c r="CW16" s="615"/>
      <c r="CX16" s="615"/>
      <c r="CY16" s="616"/>
      <c r="CZ16" s="650">
        <v>0.2</v>
      </c>
      <c r="DA16" s="650"/>
      <c r="DB16" s="650"/>
      <c r="DC16" s="650"/>
      <c r="DD16" s="620" t="s">
        <v>121</v>
      </c>
      <c r="DE16" s="615"/>
      <c r="DF16" s="615"/>
      <c r="DG16" s="615"/>
      <c r="DH16" s="615"/>
      <c r="DI16" s="615"/>
      <c r="DJ16" s="615"/>
      <c r="DK16" s="615"/>
      <c r="DL16" s="615"/>
      <c r="DM16" s="615"/>
      <c r="DN16" s="615"/>
      <c r="DO16" s="615"/>
      <c r="DP16" s="616"/>
      <c r="DQ16" s="620">
        <v>14331</v>
      </c>
      <c r="DR16" s="615"/>
      <c r="DS16" s="615"/>
      <c r="DT16" s="615"/>
      <c r="DU16" s="615"/>
      <c r="DV16" s="615"/>
      <c r="DW16" s="615"/>
      <c r="DX16" s="615"/>
      <c r="DY16" s="615"/>
      <c r="DZ16" s="615"/>
      <c r="EA16" s="615"/>
      <c r="EB16" s="615"/>
      <c r="EC16" s="649"/>
    </row>
    <row r="17" spans="2:133" ht="11.25" customHeight="1" x14ac:dyDescent="0.15">
      <c r="B17" s="611" t="s">
        <v>253</v>
      </c>
      <c r="C17" s="612"/>
      <c r="D17" s="612"/>
      <c r="E17" s="612"/>
      <c r="F17" s="612"/>
      <c r="G17" s="612"/>
      <c r="H17" s="612"/>
      <c r="I17" s="612"/>
      <c r="J17" s="612"/>
      <c r="K17" s="612"/>
      <c r="L17" s="612"/>
      <c r="M17" s="612"/>
      <c r="N17" s="612"/>
      <c r="O17" s="612"/>
      <c r="P17" s="612"/>
      <c r="Q17" s="613"/>
      <c r="R17" s="614">
        <v>7780</v>
      </c>
      <c r="S17" s="615"/>
      <c r="T17" s="615"/>
      <c r="U17" s="615"/>
      <c r="V17" s="615"/>
      <c r="W17" s="615"/>
      <c r="X17" s="615"/>
      <c r="Y17" s="616"/>
      <c r="Z17" s="650">
        <v>0.1</v>
      </c>
      <c r="AA17" s="650"/>
      <c r="AB17" s="650"/>
      <c r="AC17" s="650"/>
      <c r="AD17" s="651">
        <v>7780</v>
      </c>
      <c r="AE17" s="651"/>
      <c r="AF17" s="651"/>
      <c r="AG17" s="651"/>
      <c r="AH17" s="651"/>
      <c r="AI17" s="651"/>
      <c r="AJ17" s="651"/>
      <c r="AK17" s="651"/>
      <c r="AL17" s="617">
        <v>0.2</v>
      </c>
      <c r="AM17" s="618"/>
      <c r="AN17" s="618"/>
      <c r="AO17" s="652"/>
      <c r="AP17" s="611" t="s">
        <v>254</v>
      </c>
      <c r="AQ17" s="612"/>
      <c r="AR17" s="612"/>
      <c r="AS17" s="612"/>
      <c r="AT17" s="612"/>
      <c r="AU17" s="612"/>
      <c r="AV17" s="612"/>
      <c r="AW17" s="612"/>
      <c r="AX17" s="612"/>
      <c r="AY17" s="612"/>
      <c r="AZ17" s="612"/>
      <c r="BA17" s="612"/>
      <c r="BB17" s="612"/>
      <c r="BC17" s="612"/>
      <c r="BD17" s="612"/>
      <c r="BE17" s="612"/>
      <c r="BF17" s="613"/>
      <c r="BG17" s="614" t="s">
        <v>121</v>
      </c>
      <c r="BH17" s="615"/>
      <c r="BI17" s="615"/>
      <c r="BJ17" s="615"/>
      <c r="BK17" s="615"/>
      <c r="BL17" s="615"/>
      <c r="BM17" s="615"/>
      <c r="BN17" s="616"/>
      <c r="BO17" s="650" t="s">
        <v>121</v>
      </c>
      <c r="BP17" s="650"/>
      <c r="BQ17" s="650"/>
      <c r="BR17" s="650"/>
      <c r="BS17" s="651" t="s">
        <v>121</v>
      </c>
      <c r="BT17" s="651"/>
      <c r="BU17" s="651"/>
      <c r="BV17" s="651"/>
      <c r="BW17" s="651"/>
      <c r="BX17" s="651"/>
      <c r="BY17" s="651"/>
      <c r="BZ17" s="651"/>
      <c r="CA17" s="651"/>
      <c r="CB17" s="682"/>
      <c r="CD17" s="611" t="s">
        <v>255</v>
      </c>
      <c r="CE17" s="612"/>
      <c r="CF17" s="612"/>
      <c r="CG17" s="612"/>
      <c r="CH17" s="612"/>
      <c r="CI17" s="612"/>
      <c r="CJ17" s="612"/>
      <c r="CK17" s="612"/>
      <c r="CL17" s="612"/>
      <c r="CM17" s="612"/>
      <c r="CN17" s="612"/>
      <c r="CO17" s="612"/>
      <c r="CP17" s="612"/>
      <c r="CQ17" s="613"/>
      <c r="CR17" s="614">
        <v>342024</v>
      </c>
      <c r="CS17" s="615"/>
      <c r="CT17" s="615"/>
      <c r="CU17" s="615"/>
      <c r="CV17" s="615"/>
      <c r="CW17" s="615"/>
      <c r="CX17" s="615"/>
      <c r="CY17" s="616"/>
      <c r="CZ17" s="650">
        <v>3.5</v>
      </c>
      <c r="DA17" s="650"/>
      <c r="DB17" s="650"/>
      <c r="DC17" s="650"/>
      <c r="DD17" s="620" t="s">
        <v>121</v>
      </c>
      <c r="DE17" s="615"/>
      <c r="DF17" s="615"/>
      <c r="DG17" s="615"/>
      <c r="DH17" s="615"/>
      <c r="DI17" s="615"/>
      <c r="DJ17" s="615"/>
      <c r="DK17" s="615"/>
      <c r="DL17" s="615"/>
      <c r="DM17" s="615"/>
      <c r="DN17" s="615"/>
      <c r="DO17" s="615"/>
      <c r="DP17" s="616"/>
      <c r="DQ17" s="620">
        <v>342024</v>
      </c>
      <c r="DR17" s="615"/>
      <c r="DS17" s="615"/>
      <c r="DT17" s="615"/>
      <c r="DU17" s="615"/>
      <c r="DV17" s="615"/>
      <c r="DW17" s="615"/>
      <c r="DX17" s="615"/>
      <c r="DY17" s="615"/>
      <c r="DZ17" s="615"/>
      <c r="EA17" s="615"/>
      <c r="EB17" s="615"/>
      <c r="EC17" s="649"/>
    </row>
    <row r="18" spans="2:133" ht="11.25" customHeight="1" x14ac:dyDescent="0.15">
      <c r="B18" s="611" t="s">
        <v>256</v>
      </c>
      <c r="C18" s="612"/>
      <c r="D18" s="612"/>
      <c r="E18" s="612"/>
      <c r="F18" s="612"/>
      <c r="G18" s="612"/>
      <c r="H18" s="612"/>
      <c r="I18" s="612"/>
      <c r="J18" s="612"/>
      <c r="K18" s="612"/>
      <c r="L18" s="612"/>
      <c r="M18" s="612"/>
      <c r="N18" s="612"/>
      <c r="O18" s="612"/>
      <c r="P18" s="612"/>
      <c r="Q18" s="613"/>
      <c r="R18" s="614">
        <v>5779</v>
      </c>
      <c r="S18" s="615"/>
      <c r="T18" s="615"/>
      <c r="U18" s="615"/>
      <c r="V18" s="615"/>
      <c r="W18" s="615"/>
      <c r="X18" s="615"/>
      <c r="Y18" s="616"/>
      <c r="Z18" s="650">
        <v>0.1</v>
      </c>
      <c r="AA18" s="650"/>
      <c r="AB18" s="650"/>
      <c r="AC18" s="650"/>
      <c r="AD18" s="651">
        <v>5779</v>
      </c>
      <c r="AE18" s="651"/>
      <c r="AF18" s="651"/>
      <c r="AG18" s="651"/>
      <c r="AH18" s="651"/>
      <c r="AI18" s="651"/>
      <c r="AJ18" s="651"/>
      <c r="AK18" s="651"/>
      <c r="AL18" s="617">
        <v>0.2</v>
      </c>
      <c r="AM18" s="618"/>
      <c r="AN18" s="618"/>
      <c r="AO18" s="652"/>
      <c r="AP18" s="611" t="s">
        <v>257</v>
      </c>
      <c r="AQ18" s="612"/>
      <c r="AR18" s="612"/>
      <c r="AS18" s="612"/>
      <c r="AT18" s="612"/>
      <c r="AU18" s="612"/>
      <c r="AV18" s="612"/>
      <c r="AW18" s="612"/>
      <c r="AX18" s="612"/>
      <c r="AY18" s="612"/>
      <c r="AZ18" s="612"/>
      <c r="BA18" s="612"/>
      <c r="BB18" s="612"/>
      <c r="BC18" s="612"/>
      <c r="BD18" s="612"/>
      <c r="BE18" s="612"/>
      <c r="BF18" s="613"/>
      <c r="BG18" s="614" t="s">
        <v>121</v>
      </c>
      <c r="BH18" s="615"/>
      <c r="BI18" s="615"/>
      <c r="BJ18" s="615"/>
      <c r="BK18" s="615"/>
      <c r="BL18" s="615"/>
      <c r="BM18" s="615"/>
      <c r="BN18" s="616"/>
      <c r="BO18" s="650" t="s">
        <v>121</v>
      </c>
      <c r="BP18" s="650"/>
      <c r="BQ18" s="650"/>
      <c r="BR18" s="650"/>
      <c r="BS18" s="651" t="s">
        <v>121</v>
      </c>
      <c r="BT18" s="651"/>
      <c r="BU18" s="651"/>
      <c r="BV18" s="651"/>
      <c r="BW18" s="651"/>
      <c r="BX18" s="651"/>
      <c r="BY18" s="651"/>
      <c r="BZ18" s="651"/>
      <c r="CA18" s="651"/>
      <c r="CB18" s="682"/>
      <c r="CD18" s="611" t="s">
        <v>258</v>
      </c>
      <c r="CE18" s="612"/>
      <c r="CF18" s="612"/>
      <c r="CG18" s="612"/>
      <c r="CH18" s="612"/>
      <c r="CI18" s="612"/>
      <c r="CJ18" s="612"/>
      <c r="CK18" s="612"/>
      <c r="CL18" s="612"/>
      <c r="CM18" s="612"/>
      <c r="CN18" s="612"/>
      <c r="CO18" s="612"/>
      <c r="CP18" s="612"/>
      <c r="CQ18" s="613"/>
      <c r="CR18" s="614" t="s">
        <v>121</v>
      </c>
      <c r="CS18" s="615"/>
      <c r="CT18" s="615"/>
      <c r="CU18" s="615"/>
      <c r="CV18" s="615"/>
      <c r="CW18" s="615"/>
      <c r="CX18" s="615"/>
      <c r="CY18" s="616"/>
      <c r="CZ18" s="650" t="s">
        <v>121</v>
      </c>
      <c r="DA18" s="650"/>
      <c r="DB18" s="650"/>
      <c r="DC18" s="650"/>
      <c r="DD18" s="620" t="s">
        <v>121</v>
      </c>
      <c r="DE18" s="615"/>
      <c r="DF18" s="615"/>
      <c r="DG18" s="615"/>
      <c r="DH18" s="615"/>
      <c r="DI18" s="615"/>
      <c r="DJ18" s="615"/>
      <c r="DK18" s="615"/>
      <c r="DL18" s="615"/>
      <c r="DM18" s="615"/>
      <c r="DN18" s="615"/>
      <c r="DO18" s="615"/>
      <c r="DP18" s="616"/>
      <c r="DQ18" s="620" t="s">
        <v>121</v>
      </c>
      <c r="DR18" s="615"/>
      <c r="DS18" s="615"/>
      <c r="DT18" s="615"/>
      <c r="DU18" s="615"/>
      <c r="DV18" s="615"/>
      <c r="DW18" s="615"/>
      <c r="DX18" s="615"/>
      <c r="DY18" s="615"/>
      <c r="DZ18" s="615"/>
      <c r="EA18" s="615"/>
      <c r="EB18" s="615"/>
      <c r="EC18" s="649"/>
    </row>
    <row r="19" spans="2:133" ht="11.25" customHeight="1" x14ac:dyDescent="0.15">
      <c r="B19" s="611" t="s">
        <v>259</v>
      </c>
      <c r="C19" s="612"/>
      <c r="D19" s="612"/>
      <c r="E19" s="612"/>
      <c r="F19" s="612"/>
      <c r="G19" s="612"/>
      <c r="H19" s="612"/>
      <c r="I19" s="612"/>
      <c r="J19" s="612"/>
      <c r="K19" s="612"/>
      <c r="L19" s="612"/>
      <c r="M19" s="612"/>
      <c r="N19" s="612"/>
      <c r="O19" s="612"/>
      <c r="P19" s="612"/>
      <c r="Q19" s="613"/>
      <c r="R19" s="614">
        <v>5779</v>
      </c>
      <c r="S19" s="615"/>
      <c r="T19" s="615"/>
      <c r="U19" s="615"/>
      <c r="V19" s="615"/>
      <c r="W19" s="615"/>
      <c r="X19" s="615"/>
      <c r="Y19" s="616"/>
      <c r="Z19" s="650">
        <v>0.1</v>
      </c>
      <c r="AA19" s="650"/>
      <c r="AB19" s="650"/>
      <c r="AC19" s="650"/>
      <c r="AD19" s="651">
        <v>5779</v>
      </c>
      <c r="AE19" s="651"/>
      <c r="AF19" s="651"/>
      <c r="AG19" s="651"/>
      <c r="AH19" s="651"/>
      <c r="AI19" s="651"/>
      <c r="AJ19" s="651"/>
      <c r="AK19" s="651"/>
      <c r="AL19" s="617">
        <v>0.2</v>
      </c>
      <c r="AM19" s="618"/>
      <c r="AN19" s="618"/>
      <c r="AO19" s="652"/>
      <c r="AP19" s="611" t="s">
        <v>260</v>
      </c>
      <c r="AQ19" s="612"/>
      <c r="AR19" s="612"/>
      <c r="AS19" s="612"/>
      <c r="AT19" s="612"/>
      <c r="AU19" s="612"/>
      <c r="AV19" s="612"/>
      <c r="AW19" s="612"/>
      <c r="AX19" s="612"/>
      <c r="AY19" s="612"/>
      <c r="AZ19" s="612"/>
      <c r="BA19" s="612"/>
      <c r="BB19" s="612"/>
      <c r="BC19" s="612"/>
      <c r="BD19" s="612"/>
      <c r="BE19" s="612"/>
      <c r="BF19" s="613"/>
      <c r="BG19" s="614" t="s">
        <v>121</v>
      </c>
      <c r="BH19" s="615"/>
      <c r="BI19" s="615"/>
      <c r="BJ19" s="615"/>
      <c r="BK19" s="615"/>
      <c r="BL19" s="615"/>
      <c r="BM19" s="615"/>
      <c r="BN19" s="616"/>
      <c r="BO19" s="650" t="s">
        <v>121</v>
      </c>
      <c r="BP19" s="650"/>
      <c r="BQ19" s="650"/>
      <c r="BR19" s="650"/>
      <c r="BS19" s="651" t="s">
        <v>121</v>
      </c>
      <c r="BT19" s="651"/>
      <c r="BU19" s="651"/>
      <c r="BV19" s="651"/>
      <c r="BW19" s="651"/>
      <c r="BX19" s="651"/>
      <c r="BY19" s="651"/>
      <c r="BZ19" s="651"/>
      <c r="CA19" s="651"/>
      <c r="CB19" s="682"/>
      <c r="CD19" s="611" t="s">
        <v>261</v>
      </c>
      <c r="CE19" s="612"/>
      <c r="CF19" s="612"/>
      <c r="CG19" s="612"/>
      <c r="CH19" s="612"/>
      <c r="CI19" s="612"/>
      <c r="CJ19" s="612"/>
      <c r="CK19" s="612"/>
      <c r="CL19" s="612"/>
      <c r="CM19" s="612"/>
      <c r="CN19" s="612"/>
      <c r="CO19" s="612"/>
      <c r="CP19" s="612"/>
      <c r="CQ19" s="613"/>
      <c r="CR19" s="614" t="s">
        <v>121</v>
      </c>
      <c r="CS19" s="615"/>
      <c r="CT19" s="615"/>
      <c r="CU19" s="615"/>
      <c r="CV19" s="615"/>
      <c r="CW19" s="615"/>
      <c r="CX19" s="615"/>
      <c r="CY19" s="616"/>
      <c r="CZ19" s="650" t="s">
        <v>121</v>
      </c>
      <c r="DA19" s="650"/>
      <c r="DB19" s="650"/>
      <c r="DC19" s="650"/>
      <c r="DD19" s="620" t="s">
        <v>121</v>
      </c>
      <c r="DE19" s="615"/>
      <c r="DF19" s="615"/>
      <c r="DG19" s="615"/>
      <c r="DH19" s="615"/>
      <c r="DI19" s="615"/>
      <c r="DJ19" s="615"/>
      <c r="DK19" s="615"/>
      <c r="DL19" s="615"/>
      <c r="DM19" s="615"/>
      <c r="DN19" s="615"/>
      <c r="DO19" s="615"/>
      <c r="DP19" s="616"/>
      <c r="DQ19" s="620" t="s">
        <v>121</v>
      </c>
      <c r="DR19" s="615"/>
      <c r="DS19" s="615"/>
      <c r="DT19" s="615"/>
      <c r="DU19" s="615"/>
      <c r="DV19" s="615"/>
      <c r="DW19" s="615"/>
      <c r="DX19" s="615"/>
      <c r="DY19" s="615"/>
      <c r="DZ19" s="615"/>
      <c r="EA19" s="615"/>
      <c r="EB19" s="615"/>
      <c r="EC19" s="649"/>
    </row>
    <row r="20" spans="2:133" ht="11.25" customHeight="1" x14ac:dyDescent="0.15">
      <c r="B20" s="683" t="s">
        <v>262</v>
      </c>
      <c r="C20" s="684"/>
      <c r="D20" s="684"/>
      <c r="E20" s="684"/>
      <c r="F20" s="684"/>
      <c r="G20" s="684"/>
      <c r="H20" s="684"/>
      <c r="I20" s="684"/>
      <c r="J20" s="684"/>
      <c r="K20" s="684"/>
      <c r="L20" s="684"/>
      <c r="M20" s="684"/>
      <c r="N20" s="684"/>
      <c r="O20" s="684"/>
      <c r="P20" s="684"/>
      <c r="Q20" s="685"/>
      <c r="R20" s="614" t="s">
        <v>121</v>
      </c>
      <c r="S20" s="615"/>
      <c r="T20" s="615"/>
      <c r="U20" s="615"/>
      <c r="V20" s="615"/>
      <c r="W20" s="615"/>
      <c r="X20" s="615"/>
      <c r="Y20" s="616"/>
      <c r="Z20" s="650" t="s">
        <v>121</v>
      </c>
      <c r="AA20" s="650"/>
      <c r="AB20" s="650"/>
      <c r="AC20" s="650"/>
      <c r="AD20" s="651" t="s">
        <v>121</v>
      </c>
      <c r="AE20" s="651"/>
      <c r="AF20" s="651"/>
      <c r="AG20" s="651"/>
      <c r="AH20" s="651"/>
      <c r="AI20" s="651"/>
      <c r="AJ20" s="651"/>
      <c r="AK20" s="651"/>
      <c r="AL20" s="617" t="s">
        <v>121</v>
      </c>
      <c r="AM20" s="618"/>
      <c r="AN20" s="618"/>
      <c r="AO20" s="652"/>
      <c r="AP20" s="611" t="s">
        <v>263</v>
      </c>
      <c r="AQ20" s="612"/>
      <c r="AR20" s="612"/>
      <c r="AS20" s="612"/>
      <c r="AT20" s="612"/>
      <c r="AU20" s="612"/>
      <c r="AV20" s="612"/>
      <c r="AW20" s="612"/>
      <c r="AX20" s="612"/>
      <c r="AY20" s="612"/>
      <c r="AZ20" s="612"/>
      <c r="BA20" s="612"/>
      <c r="BB20" s="612"/>
      <c r="BC20" s="612"/>
      <c r="BD20" s="612"/>
      <c r="BE20" s="612"/>
      <c r="BF20" s="613"/>
      <c r="BG20" s="614" t="s">
        <v>121</v>
      </c>
      <c r="BH20" s="615"/>
      <c r="BI20" s="615"/>
      <c r="BJ20" s="615"/>
      <c r="BK20" s="615"/>
      <c r="BL20" s="615"/>
      <c r="BM20" s="615"/>
      <c r="BN20" s="616"/>
      <c r="BO20" s="650" t="s">
        <v>121</v>
      </c>
      <c r="BP20" s="650"/>
      <c r="BQ20" s="650"/>
      <c r="BR20" s="650"/>
      <c r="BS20" s="651" t="s">
        <v>121</v>
      </c>
      <c r="BT20" s="651"/>
      <c r="BU20" s="651"/>
      <c r="BV20" s="651"/>
      <c r="BW20" s="651"/>
      <c r="BX20" s="651"/>
      <c r="BY20" s="651"/>
      <c r="BZ20" s="651"/>
      <c r="CA20" s="651"/>
      <c r="CB20" s="682"/>
      <c r="CD20" s="611" t="s">
        <v>264</v>
      </c>
      <c r="CE20" s="612"/>
      <c r="CF20" s="612"/>
      <c r="CG20" s="612"/>
      <c r="CH20" s="612"/>
      <c r="CI20" s="612"/>
      <c r="CJ20" s="612"/>
      <c r="CK20" s="612"/>
      <c r="CL20" s="612"/>
      <c r="CM20" s="612"/>
      <c r="CN20" s="612"/>
      <c r="CO20" s="612"/>
      <c r="CP20" s="612"/>
      <c r="CQ20" s="613"/>
      <c r="CR20" s="614">
        <v>9638527</v>
      </c>
      <c r="CS20" s="615"/>
      <c r="CT20" s="615"/>
      <c r="CU20" s="615"/>
      <c r="CV20" s="615"/>
      <c r="CW20" s="615"/>
      <c r="CX20" s="615"/>
      <c r="CY20" s="616"/>
      <c r="CZ20" s="650">
        <v>100</v>
      </c>
      <c r="DA20" s="650"/>
      <c r="DB20" s="650"/>
      <c r="DC20" s="650"/>
      <c r="DD20" s="620">
        <v>2236218</v>
      </c>
      <c r="DE20" s="615"/>
      <c r="DF20" s="615"/>
      <c r="DG20" s="615"/>
      <c r="DH20" s="615"/>
      <c r="DI20" s="615"/>
      <c r="DJ20" s="615"/>
      <c r="DK20" s="615"/>
      <c r="DL20" s="615"/>
      <c r="DM20" s="615"/>
      <c r="DN20" s="615"/>
      <c r="DO20" s="615"/>
      <c r="DP20" s="616"/>
      <c r="DQ20" s="620">
        <v>4889773</v>
      </c>
      <c r="DR20" s="615"/>
      <c r="DS20" s="615"/>
      <c r="DT20" s="615"/>
      <c r="DU20" s="615"/>
      <c r="DV20" s="615"/>
      <c r="DW20" s="615"/>
      <c r="DX20" s="615"/>
      <c r="DY20" s="615"/>
      <c r="DZ20" s="615"/>
      <c r="EA20" s="615"/>
      <c r="EB20" s="615"/>
      <c r="EC20" s="649"/>
    </row>
    <row r="21" spans="2:133" ht="11.25" customHeight="1" x14ac:dyDescent="0.15">
      <c r="B21" s="611" t="s">
        <v>265</v>
      </c>
      <c r="C21" s="612"/>
      <c r="D21" s="612"/>
      <c r="E21" s="612"/>
      <c r="F21" s="612"/>
      <c r="G21" s="612"/>
      <c r="H21" s="612"/>
      <c r="I21" s="612"/>
      <c r="J21" s="612"/>
      <c r="K21" s="612"/>
      <c r="L21" s="612"/>
      <c r="M21" s="612"/>
      <c r="N21" s="612"/>
      <c r="O21" s="612"/>
      <c r="P21" s="612"/>
      <c r="Q21" s="613"/>
      <c r="R21" s="614">
        <v>1742391</v>
      </c>
      <c r="S21" s="615"/>
      <c r="T21" s="615"/>
      <c r="U21" s="615"/>
      <c r="V21" s="615"/>
      <c r="W21" s="615"/>
      <c r="X21" s="615"/>
      <c r="Y21" s="616"/>
      <c r="Z21" s="650">
        <v>17.899999999999999</v>
      </c>
      <c r="AA21" s="650"/>
      <c r="AB21" s="650"/>
      <c r="AC21" s="650"/>
      <c r="AD21" s="651">
        <v>1622242</v>
      </c>
      <c r="AE21" s="651"/>
      <c r="AF21" s="651"/>
      <c r="AG21" s="651"/>
      <c r="AH21" s="651"/>
      <c r="AI21" s="651"/>
      <c r="AJ21" s="651"/>
      <c r="AK21" s="651"/>
      <c r="AL21" s="617">
        <v>44</v>
      </c>
      <c r="AM21" s="618"/>
      <c r="AN21" s="618"/>
      <c r="AO21" s="652"/>
      <c r="AP21" s="611" t="s">
        <v>266</v>
      </c>
      <c r="AQ21" s="686"/>
      <c r="AR21" s="686"/>
      <c r="AS21" s="686"/>
      <c r="AT21" s="686"/>
      <c r="AU21" s="686"/>
      <c r="AV21" s="686"/>
      <c r="AW21" s="686"/>
      <c r="AX21" s="686"/>
      <c r="AY21" s="686"/>
      <c r="AZ21" s="686"/>
      <c r="BA21" s="686"/>
      <c r="BB21" s="686"/>
      <c r="BC21" s="686"/>
      <c r="BD21" s="686"/>
      <c r="BE21" s="686"/>
      <c r="BF21" s="687"/>
      <c r="BG21" s="614" t="s">
        <v>121</v>
      </c>
      <c r="BH21" s="615"/>
      <c r="BI21" s="615"/>
      <c r="BJ21" s="615"/>
      <c r="BK21" s="615"/>
      <c r="BL21" s="615"/>
      <c r="BM21" s="615"/>
      <c r="BN21" s="616"/>
      <c r="BO21" s="650" t="s">
        <v>121</v>
      </c>
      <c r="BP21" s="650"/>
      <c r="BQ21" s="650"/>
      <c r="BR21" s="650"/>
      <c r="BS21" s="651" t="s">
        <v>121</v>
      </c>
      <c r="BT21" s="651"/>
      <c r="BU21" s="651"/>
      <c r="BV21" s="651"/>
      <c r="BW21" s="651"/>
      <c r="BX21" s="651"/>
      <c r="BY21" s="651"/>
      <c r="BZ21" s="651"/>
      <c r="CA21" s="651"/>
      <c r="CB21" s="682"/>
      <c r="CD21" s="595"/>
      <c r="CE21" s="596"/>
      <c r="CF21" s="596"/>
      <c r="CG21" s="596"/>
      <c r="CH21" s="596"/>
      <c r="CI21" s="596"/>
      <c r="CJ21" s="596"/>
      <c r="CK21" s="596"/>
      <c r="CL21" s="596"/>
      <c r="CM21" s="596"/>
      <c r="CN21" s="596"/>
      <c r="CO21" s="596"/>
      <c r="CP21" s="596"/>
      <c r="CQ21" s="597"/>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11" t="s">
        <v>267</v>
      </c>
      <c r="C22" s="612"/>
      <c r="D22" s="612"/>
      <c r="E22" s="612"/>
      <c r="F22" s="612"/>
      <c r="G22" s="612"/>
      <c r="H22" s="612"/>
      <c r="I22" s="612"/>
      <c r="J22" s="612"/>
      <c r="K22" s="612"/>
      <c r="L22" s="612"/>
      <c r="M22" s="612"/>
      <c r="N22" s="612"/>
      <c r="O22" s="612"/>
      <c r="P22" s="612"/>
      <c r="Q22" s="613"/>
      <c r="R22" s="614">
        <v>1622242</v>
      </c>
      <c r="S22" s="615"/>
      <c r="T22" s="615"/>
      <c r="U22" s="615"/>
      <c r="V22" s="615"/>
      <c r="W22" s="615"/>
      <c r="X22" s="615"/>
      <c r="Y22" s="616"/>
      <c r="Z22" s="650">
        <v>16.600000000000001</v>
      </c>
      <c r="AA22" s="650"/>
      <c r="AB22" s="650"/>
      <c r="AC22" s="650"/>
      <c r="AD22" s="651">
        <v>1622242</v>
      </c>
      <c r="AE22" s="651"/>
      <c r="AF22" s="651"/>
      <c r="AG22" s="651"/>
      <c r="AH22" s="651"/>
      <c r="AI22" s="651"/>
      <c r="AJ22" s="651"/>
      <c r="AK22" s="651"/>
      <c r="AL22" s="617">
        <v>44</v>
      </c>
      <c r="AM22" s="618"/>
      <c r="AN22" s="618"/>
      <c r="AO22" s="652"/>
      <c r="AP22" s="611" t="s">
        <v>268</v>
      </c>
      <c r="AQ22" s="686"/>
      <c r="AR22" s="686"/>
      <c r="AS22" s="686"/>
      <c r="AT22" s="686"/>
      <c r="AU22" s="686"/>
      <c r="AV22" s="686"/>
      <c r="AW22" s="686"/>
      <c r="AX22" s="686"/>
      <c r="AY22" s="686"/>
      <c r="AZ22" s="686"/>
      <c r="BA22" s="686"/>
      <c r="BB22" s="686"/>
      <c r="BC22" s="686"/>
      <c r="BD22" s="686"/>
      <c r="BE22" s="686"/>
      <c r="BF22" s="687"/>
      <c r="BG22" s="614" t="s">
        <v>121</v>
      </c>
      <c r="BH22" s="615"/>
      <c r="BI22" s="615"/>
      <c r="BJ22" s="615"/>
      <c r="BK22" s="615"/>
      <c r="BL22" s="615"/>
      <c r="BM22" s="615"/>
      <c r="BN22" s="616"/>
      <c r="BO22" s="650" t="s">
        <v>121</v>
      </c>
      <c r="BP22" s="650"/>
      <c r="BQ22" s="650"/>
      <c r="BR22" s="650"/>
      <c r="BS22" s="651" t="s">
        <v>121</v>
      </c>
      <c r="BT22" s="651"/>
      <c r="BU22" s="651"/>
      <c r="BV22" s="651"/>
      <c r="BW22" s="651"/>
      <c r="BX22" s="651"/>
      <c r="BY22" s="651"/>
      <c r="BZ22" s="651"/>
      <c r="CA22" s="651"/>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11" t="s">
        <v>270</v>
      </c>
      <c r="C23" s="612"/>
      <c r="D23" s="612"/>
      <c r="E23" s="612"/>
      <c r="F23" s="612"/>
      <c r="G23" s="612"/>
      <c r="H23" s="612"/>
      <c r="I23" s="612"/>
      <c r="J23" s="612"/>
      <c r="K23" s="612"/>
      <c r="L23" s="612"/>
      <c r="M23" s="612"/>
      <c r="N23" s="612"/>
      <c r="O23" s="612"/>
      <c r="P23" s="612"/>
      <c r="Q23" s="613"/>
      <c r="R23" s="614">
        <v>120149</v>
      </c>
      <c r="S23" s="615"/>
      <c r="T23" s="615"/>
      <c r="U23" s="615"/>
      <c r="V23" s="615"/>
      <c r="W23" s="615"/>
      <c r="X23" s="615"/>
      <c r="Y23" s="616"/>
      <c r="Z23" s="650">
        <v>1.2</v>
      </c>
      <c r="AA23" s="650"/>
      <c r="AB23" s="650"/>
      <c r="AC23" s="650"/>
      <c r="AD23" s="651" t="s">
        <v>121</v>
      </c>
      <c r="AE23" s="651"/>
      <c r="AF23" s="651"/>
      <c r="AG23" s="651"/>
      <c r="AH23" s="651"/>
      <c r="AI23" s="651"/>
      <c r="AJ23" s="651"/>
      <c r="AK23" s="651"/>
      <c r="AL23" s="617" t="s">
        <v>121</v>
      </c>
      <c r="AM23" s="618"/>
      <c r="AN23" s="618"/>
      <c r="AO23" s="652"/>
      <c r="AP23" s="611" t="s">
        <v>271</v>
      </c>
      <c r="AQ23" s="686"/>
      <c r="AR23" s="686"/>
      <c r="AS23" s="686"/>
      <c r="AT23" s="686"/>
      <c r="AU23" s="686"/>
      <c r="AV23" s="686"/>
      <c r="AW23" s="686"/>
      <c r="AX23" s="686"/>
      <c r="AY23" s="686"/>
      <c r="AZ23" s="686"/>
      <c r="BA23" s="686"/>
      <c r="BB23" s="686"/>
      <c r="BC23" s="686"/>
      <c r="BD23" s="686"/>
      <c r="BE23" s="686"/>
      <c r="BF23" s="687"/>
      <c r="BG23" s="614" t="s">
        <v>121</v>
      </c>
      <c r="BH23" s="615"/>
      <c r="BI23" s="615"/>
      <c r="BJ23" s="615"/>
      <c r="BK23" s="615"/>
      <c r="BL23" s="615"/>
      <c r="BM23" s="615"/>
      <c r="BN23" s="616"/>
      <c r="BO23" s="650" t="s">
        <v>121</v>
      </c>
      <c r="BP23" s="650"/>
      <c r="BQ23" s="650"/>
      <c r="BR23" s="650"/>
      <c r="BS23" s="651" t="s">
        <v>121</v>
      </c>
      <c r="BT23" s="651"/>
      <c r="BU23" s="651"/>
      <c r="BV23" s="651"/>
      <c r="BW23" s="651"/>
      <c r="BX23" s="651"/>
      <c r="BY23" s="651"/>
      <c r="BZ23" s="651"/>
      <c r="CA23" s="651"/>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15">
      <c r="B24" s="611" t="s">
        <v>277</v>
      </c>
      <c r="C24" s="612"/>
      <c r="D24" s="612"/>
      <c r="E24" s="612"/>
      <c r="F24" s="612"/>
      <c r="G24" s="612"/>
      <c r="H24" s="612"/>
      <c r="I24" s="612"/>
      <c r="J24" s="612"/>
      <c r="K24" s="612"/>
      <c r="L24" s="612"/>
      <c r="M24" s="612"/>
      <c r="N24" s="612"/>
      <c r="O24" s="612"/>
      <c r="P24" s="612"/>
      <c r="Q24" s="613"/>
      <c r="R24" s="614" t="s">
        <v>121</v>
      </c>
      <c r="S24" s="615"/>
      <c r="T24" s="615"/>
      <c r="U24" s="615"/>
      <c r="V24" s="615"/>
      <c r="W24" s="615"/>
      <c r="X24" s="615"/>
      <c r="Y24" s="616"/>
      <c r="Z24" s="650" t="s">
        <v>121</v>
      </c>
      <c r="AA24" s="650"/>
      <c r="AB24" s="650"/>
      <c r="AC24" s="650"/>
      <c r="AD24" s="651" t="s">
        <v>121</v>
      </c>
      <c r="AE24" s="651"/>
      <c r="AF24" s="651"/>
      <c r="AG24" s="651"/>
      <c r="AH24" s="651"/>
      <c r="AI24" s="651"/>
      <c r="AJ24" s="651"/>
      <c r="AK24" s="651"/>
      <c r="AL24" s="617" t="s">
        <v>121</v>
      </c>
      <c r="AM24" s="618"/>
      <c r="AN24" s="618"/>
      <c r="AO24" s="652"/>
      <c r="AP24" s="611" t="s">
        <v>278</v>
      </c>
      <c r="AQ24" s="686"/>
      <c r="AR24" s="686"/>
      <c r="AS24" s="686"/>
      <c r="AT24" s="686"/>
      <c r="AU24" s="686"/>
      <c r="AV24" s="686"/>
      <c r="AW24" s="686"/>
      <c r="AX24" s="686"/>
      <c r="AY24" s="686"/>
      <c r="AZ24" s="686"/>
      <c r="BA24" s="686"/>
      <c r="BB24" s="686"/>
      <c r="BC24" s="686"/>
      <c r="BD24" s="686"/>
      <c r="BE24" s="686"/>
      <c r="BF24" s="687"/>
      <c r="BG24" s="614" t="s">
        <v>121</v>
      </c>
      <c r="BH24" s="615"/>
      <c r="BI24" s="615"/>
      <c r="BJ24" s="615"/>
      <c r="BK24" s="615"/>
      <c r="BL24" s="615"/>
      <c r="BM24" s="615"/>
      <c r="BN24" s="616"/>
      <c r="BO24" s="650" t="s">
        <v>121</v>
      </c>
      <c r="BP24" s="650"/>
      <c r="BQ24" s="650"/>
      <c r="BR24" s="650"/>
      <c r="BS24" s="651" t="s">
        <v>121</v>
      </c>
      <c r="BT24" s="651"/>
      <c r="BU24" s="651"/>
      <c r="BV24" s="651"/>
      <c r="BW24" s="651"/>
      <c r="BX24" s="651"/>
      <c r="BY24" s="651"/>
      <c r="BZ24" s="651"/>
      <c r="CA24" s="651"/>
      <c r="CB24" s="682"/>
      <c r="CD24" s="663" t="s">
        <v>279</v>
      </c>
      <c r="CE24" s="664"/>
      <c r="CF24" s="664"/>
      <c r="CG24" s="664"/>
      <c r="CH24" s="664"/>
      <c r="CI24" s="664"/>
      <c r="CJ24" s="664"/>
      <c r="CK24" s="664"/>
      <c r="CL24" s="664"/>
      <c r="CM24" s="664"/>
      <c r="CN24" s="664"/>
      <c r="CO24" s="664"/>
      <c r="CP24" s="664"/>
      <c r="CQ24" s="665"/>
      <c r="CR24" s="660">
        <v>2604847</v>
      </c>
      <c r="CS24" s="661"/>
      <c r="CT24" s="661"/>
      <c r="CU24" s="661"/>
      <c r="CV24" s="661"/>
      <c r="CW24" s="661"/>
      <c r="CX24" s="661"/>
      <c r="CY24" s="689"/>
      <c r="CZ24" s="690">
        <v>27</v>
      </c>
      <c r="DA24" s="673"/>
      <c r="DB24" s="673"/>
      <c r="DC24" s="692"/>
      <c r="DD24" s="688">
        <v>1731833</v>
      </c>
      <c r="DE24" s="661"/>
      <c r="DF24" s="661"/>
      <c r="DG24" s="661"/>
      <c r="DH24" s="661"/>
      <c r="DI24" s="661"/>
      <c r="DJ24" s="661"/>
      <c r="DK24" s="689"/>
      <c r="DL24" s="688">
        <v>1703627</v>
      </c>
      <c r="DM24" s="661"/>
      <c r="DN24" s="661"/>
      <c r="DO24" s="661"/>
      <c r="DP24" s="661"/>
      <c r="DQ24" s="661"/>
      <c r="DR24" s="661"/>
      <c r="DS24" s="661"/>
      <c r="DT24" s="661"/>
      <c r="DU24" s="661"/>
      <c r="DV24" s="689"/>
      <c r="DW24" s="690">
        <v>46</v>
      </c>
      <c r="DX24" s="673"/>
      <c r="DY24" s="673"/>
      <c r="DZ24" s="673"/>
      <c r="EA24" s="673"/>
      <c r="EB24" s="673"/>
      <c r="EC24" s="691"/>
    </row>
    <row r="25" spans="2:133" ht="11.25" customHeight="1" x14ac:dyDescent="0.15">
      <c r="B25" s="611" t="s">
        <v>280</v>
      </c>
      <c r="C25" s="612"/>
      <c r="D25" s="612"/>
      <c r="E25" s="612"/>
      <c r="F25" s="612"/>
      <c r="G25" s="612"/>
      <c r="H25" s="612"/>
      <c r="I25" s="612"/>
      <c r="J25" s="612"/>
      <c r="K25" s="612"/>
      <c r="L25" s="612"/>
      <c r="M25" s="612"/>
      <c r="N25" s="612"/>
      <c r="O25" s="612"/>
      <c r="P25" s="612"/>
      <c r="Q25" s="613"/>
      <c r="R25" s="614">
        <v>2646080</v>
      </c>
      <c r="S25" s="615"/>
      <c r="T25" s="615"/>
      <c r="U25" s="615"/>
      <c r="V25" s="615"/>
      <c r="W25" s="615"/>
      <c r="X25" s="615"/>
      <c r="Y25" s="616"/>
      <c r="Z25" s="650">
        <v>27.1</v>
      </c>
      <c r="AA25" s="650"/>
      <c r="AB25" s="650"/>
      <c r="AC25" s="650"/>
      <c r="AD25" s="651">
        <v>2525931</v>
      </c>
      <c r="AE25" s="651"/>
      <c r="AF25" s="651"/>
      <c r="AG25" s="651"/>
      <c r="AH25" s="651"/>
      <c r="AI25" s="651"/>
      <c r="AJ25" s="651"/>
      <c r="AK25" s="651"/>
      <c r="AL25" s="617">
        <v>68.400000000000006</v>
      </c>
      <c r="AM25" s="618"/>
      <c r="AN25" s="618"/>
      <c r="AO25" s="652"/>
      <c r="AP25" s="611" t="s">
        <v>281</v>
      </c>
      <c r="AQ25" s="686"/>
      <c r="AR25" s="686"/>
      <c r="AS25" s="686"/>
      <c r="AT25" s="686"/>
      <c r="AU25" s="686"/>
      <c r="AV25" s="686"/>
      <c r="AW25" s="686"/>
      <c r="AX25" s="686"/>
      <c r="AY25" s="686"/>
      <c r="AZ25" s="686"/>
      <c r="BA25" s="686"/>
      <c r="BB25" s="686"/>
      <c r="BC25" s="686"/>
      <c r="BD25" s="686"/>
      <c r="BE25" s="686"/>
      <c r="BF25" s="687"/>
      <c r="BG25" s="614" t="s">
        <v>121</v>
      </c>
      <c r="BH25" s="615"/>
      <c r="BI25" s="615"/>
      <c r="BJ25" s="615"/>
      <c r="BK25" s="615"/>
      <c r="BL25" s="615"/>
      <c r="BM25" s="615"/>
      <c r="BN25" s="616"/>
      <c r="BO25" s="650" t="s">
        <v>121</v>
      </c>
      <c r="BP25" s="650"/>
      <c r="BQ25" s="650"/>
      <c r="BR25" s="650"/>
      <c r="BS25" s="651" t="s">
        <v>121</v>
      </c>
      <c r="BT25" s="651"/>
      <c r="BU25" s="651"/>
      <c r="BV25" s="651"/>
      <c r="BW25" s="651"/>
      <c r="BX25" s="651"/>
      <c r="BY25" s="651"/>
      <c r="BZ25" s="651"/>
      <c r="CA25" s="651"/>
      <c r="CB25" s="682"/>
      <c r="CD25" s="611" t="s">
        <v>282</v>
      </c>
      <c r="CE25" s="612"/>
      <c r="CF25" s="612"/>
      <c r="CG25" s="612"/>
      <c r="CH25" s="612"/>
      <c r="CI25" s="612"/>
      <c r="CJ25" s="612"/>
      <c r="CK25" s="612"/>
      <c r="CL25" s="612"/>
      <c r="CM25" s="612"/>
      <c r="CN25" s="612"/>
      <c r="CO25" s="612"/>
      <c r="CP25" s="612"/>
      <c r="CQ25" s="613"/>
      <c r="CR25" s="614">
        <v>1288756</v>
      </c>
      <c r="CS25" s="623"/>
      <c r="CT25" s="623"/>
      <c r="CU25" s="623"/>
      <c r="CV25" s="623"/>
      <c r="CW25" s="623"/>
      <c r="CX25" s="623"/>
      <c r="CY25" s="624"/>
      <c r="CZ25" s="617">
        <v>13.4</v>
      </c>
      <c r="DA25" s="625"/>
      <c r="DB25" s="625"/>
      <c r="DC25" s="626"/>
      <c r="DD25" s="620">
        <v>1128729</v>
      </c>
      <c r="DE25" s="623"/>
      <c r="DF25" s="623"/>
      <c r="DG25" s="623"/>
      <c r="DH25" s="623"/>
      <c r="DI25" s="623"/>
      <c r="DJ25" s="623"/>
      <c r="DK25" s="624"/>
      <c r="DL25" s="620">
        <v>1104071</v>
      </c>
      <c r="DM25" s="623"/>
      <c r="DN25" s="623"/>
      <c r="DO25" s="623"/>
      <c r="DP25" s="623"/>
      <c r="DQ25" s="623"/>
      <c r="DR25" s="623"/>
      <c r="DS25" s="623"/>
      <c r="DT25" s="623"/>
      <c r="DU25" s="623"/>
      <c r="DV25" s="624"/>
      <c r="DW25" s="617">
        <v>29.8</v>
      </c>
      <c r="DX25" s="625"/>
      <c r="DY25" s="625"/>
      <c r="DZ25" s="625"/>
      <c r="EA25" s="625"/>
      <c r="EB25" s="625"/>
      <c r="EC25" s="639"/>
    </row>
    <row r="26" spans="2:133" ht="11.25" customHeight="1" x14ac:dyDescent="0.15">
      <c r="B26" s="611" t="s">
        <v>283</v>
      </c>
      <c r="C26" s="612"/>
      <c r="D26" s="612"/>
      <c r="E26" s="612"/>
      <c r="F26" s="612"/>
      <c r="G26" s="612"/>
      <c r="H26" s="612"/>
      <c r="I26" s="612"/>
      <c r="J26" s="612"/>
      <c r="K26" s="612"/>
      <c r="L26" s="612"/>
      <c r="M26" s="612"/>
      <c r="N26" s="612"/>
      <c r="O26" s="612"/>
      <c r="P26" s="612"/>
      <c r="Q26" s="613"/>
      <c r="R26" s="614">
        <v>623</v>
      </c>
      <c r="S26" s="615"/>
      <c r="T26" s="615"/>
      <c r="U26" s="615"/>
      <c r="V26" s="615"/>
      <c r="W26" s="615"/>
      <c r="X26" s="615"/>
      <c r="Y26" s="616"/>
      <c r="Z26" s="650">
        <v>0</v>
      </c>
      <c r="AA26" s="650"/>
      <c r="AB26" s="650"/>
      <c r="AC26" s="650"/>
      <c r="AD26" s="651">
        <v>623</v>
      </c>
      <c r="AE26" s="651"/>
      <c r="AF26" s="651"/>
      <c r="AG26" s="651"/>
      <c r="AH26" s="651"/>
      <c r="AI26" s="651"/>
      <c r="AJ26" s="651"/>
      <c r="AK26" s="651"/>
      <c r="AL26" s="617">
        <v>0</v>
      </c>
      <c r="AM26" s="618"/>
      <c r="AN26" s="618"/>
      <c r="AO26" s="652"/>
      <c r="AP26" s="611" t="s">
        <v>284</v>
      </c>
      <c r="AQ26" s="686"/>
      <c r="AR26" s="686"/>
      <c r="AS26" s="686"/>
      <c r="AT26" s="686"/>
      <c r="AU26" s="686"/>
      <c r="AV26" s="686"/>
      <c r="AW26" s="686"/>
      <c r="AX26" s="686"/>
      <c r="AY26" s="686"/>
      <c r="AZ26" s="686"/>
      <c r="BA26" s="686"/>
      <c r="BB26" s="686"/>
      <c r="BC26" s="686"/>
      <c r="BD26" s="686"/>
      <c r="BE26" s="686"/>
      <c r="BF26" s="687"/>
      <c r="BG26" s="614" t="s">
        <v>121</v>
      </c>
      <c r="BH26" s="615"/>
      <c r="BI26" s="615"/>
      <c r="BJ26" s="615"/>
      <c r="BK26" s="615"/>
      <c r="BL26" s="615"/>
      <c r="BM26" s="615"/>
      <c r="BN26" s="616"/>
      <c r="BO26" s="650" t="s">
        <v>121</v>
      </c>
      <c r="BP26" s="650"/>
      <c r="BQ26" s="650"/>
      <c r="BR26" s="650"/>
      <c r="BS26" s="651" t="s">
        <v>121</v>
      </c>
      <c r="BT26" s="651"/>
      <c r="BU26" s="651"/>
      <c r="BV26" s="651"/>
      <c r="BW26" s="651"/>
      <c r="BX26" s="651"/>
      <c r="BY26" s="651"/>
      <c r="BZ26" s="651"/>
      <c r="CA26" s="651"/>
      <c r="CB26" s="682"/>
      <c r="CD26" s="611" t="s">
        <v>285</v>
      </c>
      <c r="CE26" s="612"/>
      <c r="CF26" s="612"/>
      <c r="CG26" s="612"/>
      <c r="CH26" s="612"/>
      <c r="CI26" s="612"/>
      <c r="CJ26" s="612"/>
      <c r="CK26" s="612"/>
      <c r="CL26" s="612"/>
      <c r="CM26" s="612"/>
      <c r="CN26" s="612"/>
      <c r="CO26" s="612"/>
      <c r="CP26" s="612"/>
      <c r="CQ26" s="613"/>
      <c r="CR26" s="614">
        <v>525633</v>
      </c>
      <c r="CS26" s="615"/>
      <c r="CT26" s="615"/>
      <c r="CU26" s="615"/>
      <c r="CV26" s="615"/>
      <c r="CW26" s="615"/>
      <c r="CX26" s="615"/>
      <c r="CY26" s="616"/>
      <c r="CZ26" s="617">
        <v>5.5</v>
      </c>
      <c r="DA26" s="625"/>
      <c r="DB26" s="625"/>
      <c r="DC26" s="626"/>
      <c r="DD26" s="620">
        <v>514550</v>
      </c>
      <c r="DE26" s="615"/>
      <c r="DF26" s="615"/>
      <c r="DG26" s="615"/>
      <c r="DH26" s="615"/>
      <c r="DI26" s="615"/>
      <c r="DJ26" s="615"/>
      <c r="DK26" s="616"/>
      <c r="DL26" s="620" t="s">
        <v>121</v>
      </c>
      <c r="DM26" s="615"/>
      <c r="DN26" s="615"/>
      <c r="DO26" s="615"/>
      <c r="DP26" s="615"/>
      <c r="DQ26" s="615"/>
      <c r="DR26" s="615"/>
      <c r="DS26" s="615"/>
      <c r="DT26" s="615"/>
      <c r="DU26" s="615"/>
      <c r="DV26" s="616"/>
      <c r="DW26" s="617" t="s">
        <v>121</v>
      </c>
      <c r="DX26" s="625"/>
      <c r="DY26" s="625"/>
      <c r="DZ26" s="625"/>
      <c r="EA26" s="625"/>
      <c r="EB26" s="625"/>
      <c r="EC26" s="639"/>
    </row>
    <row r="27" spans="2:133" ht="11.25" customHeight="1" x14ac:dyDescent="0.15">
      <c r="B27" s="611" t="s">
        <v>286</v>
      </c>
      <c r="C27" s="612"/>
      <c r="D27" s="612"/>
      <c r="E27" s="612"/>
      <c r="F27" s="612"/>
      <c r="G27" s="612"/>
      <c r="H27" s="612"/>
      <c r="I27" s="612"/>
      <c r="J27" s="612"/>
      <c r="K27" s="612"/>
      <c r="L27" s="612"/>
      <c r="M27" s="612"/>
      <c r="N27" s="612"/>
      <c r="O27" s="612"/>
      <c r="P27" s="612"/>
      <c r="Q27" s="613"/>
      <c r="R27" s="614">
        <v>55792</v>
      </c>
      <c r="S27" s="615"/>
      <c r="T27" s="615"/>
      <c r="U27" s="615"/>
      <c r="V27" s="615"/>
      <c r="W27" s="615"/>
      <c r="X27" s="615"/>
      <c r="Y27" s="616"/>
      <c r="Z27" s="650">
        <v>0.6</v>
      </c>
      <c r="AA27" s="650"/>
      <c r="AB27" s="650"/>
      <c r="AC27" s="650"/>
      <c r="AD27" s="651" t="s">
        <v>121</v>
      </c>
      <c r="AE27" s="651"/>
      <c r="AF27" s="651"/>
      <c r="AG27" s="651"/>
      <c r="AH27" s="651"/>
      <c r="AI27" s="651"/>
      <c r="AJ27" s="651"/>
      <c r="AK27" s="651"/>
      <c r="AL27" s="617" t="s">
        <v>121</v>
      </c>
      <c r="AM27" s="618"/>
      <c r="AN27" s="618"/>
      <c r="AO27" s="652"/>
      <c r="AP27" s="611" t="s">
        <v>287</v>
      </c>
      <c r="AQ27" s="612"/>
      <c r="AR27" s="612"/>
      <c r="AS27" s="612"/>
      <c r="AT27" s="612"/>
      <c r="AU27" s="612"/>
      <c r="AV27" s="612"/>
      <c r="AW27" s="612"/>
      <c r="AX27" s="612"/>
      <c r="AY27" s="612"/>
      <c r="AZ27" s="612"/>
      <c r="BA27" s="612"/>
      <c r="BB27" s="612"/>
      <c r="BC27" s="612"/>
      <c r="BD27" s="612"/>
      <c r="BE27" s="612"/>
      <c r="BF27" s="613"/>
      <c r="BG27" s="614">
        <v>696620</v>
      </c>
      <c r="BH27" s="615"/>
      <c r="BI27" s="615"/>
      <c r="BJ27" s="615"/>
      <c r="BK27" s="615"/>
      <c r="BL27" s="615"/>
      <c r="BM27" s="615"/>
      <c r="BN27" s="616"/>
      <c r="BO27" s="650">
        <v>100</v>
      </c>
      <c r="BP27" s="650"/>
      <c r="BQ27" s="650"/>
      <c r="BR27" s="650"/>
      <c r="BS27" s="651" t="s">
        <v>121</v>
      </c>
      <c r="BT27" s="651"/>
      <c r="BU27" s="651"/>
      <c r="BV27" s="651"/>
      <c r="BW27" s="651"/>
      <c r="BX27" s="651"/>
      <c r="BY27" s="651"/>
      <c r="BZ27" s="651"/>
      <c r="CA27" s="651"/>
      <c r="CB27" s="682"/>
      <c r="CD27" s="611" t="s">
        <v>288</v>
      </c>
      <c r="CE27" s="612"/>
      <c r="CF27" s="612"/>
      <c r="CG27" s="612"/>
      <c r="CH27" s="612"/>
      <c r="CI27" s="612"/>
      <c r="CJ27" s="612"/>
      <c r="CK27" s="612"/>
      <c r="CL27" s="612"/>
      <c r="CM27" s="612"/>
      <c r="CN27" s="612"/>
      <c r="CO27" s="612"/>
      <c r="CP27" s="612"/>
      <c r="CQ27" s="613"/>
      <c r="CR27" s="614">
        <v>974067</v>
      </c>
      <c r="CS27" s="623"/>
      <c r="CT27" s="623"/>
      <c r="CU27" s="623"/>
      <c r="CV27" s="623"/>
      <c r="CW27" s="623"/>
      <c r="CX27" s="623"/>
      <c r="CY27" s="624"/>
      <c r="CZ27" s="617">
        <v>10.1</v>
      </c>
      <c r="DA27" s="625"/>
      <c r="DB27" s="625"/>
      <c r="DC27" s="626"/>
      <c r="DD27" s="620">
        <v>261080</v>
      </c>
      <c r="DE27" s="623"/>
      <c r="DF27" s="623"/>
      <c r="DG27" s="623"/>
      <c r="DH27" s="623"/>
      <c r="DI27" s="623"/>
      <c r="DJ27" s="623"/>
      <c r="DK27" s="624"/>
      <c r="DL27" s="620">
        <v>257647</v>
      </c>
      <c r="DM27" s="623"/>
      <c r="DN27" s="623"/>
      <c r="DO27" s="623"/>
      <c r="DP27" s="623"/>
      <c r="DQ27" s="623"/>
      <c r="DR27" s="623"/>
      <c r="DS27" s="623"/>
      <c r="DT27" s="623"/>
      <c r="DU27" s="623"/>
      <c r="DV27" s="624"/>
      <c r="DW27" s="617">
        <v>7</v>
      </c>
      <c r="DX27" s="625"/>
      <c r="DY27" s="625"/>
      <c r="DZ27" s="625"/>
      <c r="EA27" s="625"/>
      <c r="EB27" s="625"/>
      <c r="EC27" s="639"/>
    </row>
    <row r="28" spans="2:133" ht="11.25" customHeight="1" x14ac:dyDescent="0.15">
      <c r="B28" s="611" t="s">
        <v>289</v>
      </c>
      <c r="C28" s="612"/>
      <c r="D28" s="612"/>
      <c r="E28" s="612"/>
      <c r="F28" s="612"/>
      <c r="G28" s="612"/>
      <c r="H28" s="612"/>
      <c r="I28" s="612"/>
      <c r="J28" s="612"/>
      <c r="K28" s="612"/>
      <c r="L28" s="612"/>
      <c r="M28" s="612"/>
      <c r="N28" s="612"/>
      <c r="O28" s="612"/>
      <c r="P28" s="612"/>
      <c r="Q28" s="613"/>
      <c r="R28" s="614">
        <v>215414</v>
      </c>
      <c r="S28" s="615"/>
      <c r="T28" s="615"/>
      <c r="U28" s="615"/>
      <c r="V28" s="615"/>
      <c r="W28" s="615"/>
      <c r="X28" s="615"/>
      <c r="Y28" s="616"/>
      <c r="Z28" s="650">
        <v>2.2000000000000002</v>
      </c>
      <c r="AA28" s="650"/>
      <c r="AB28" s="650"/>
      <c r="AC28" s="650"/>
      <c r="AD28" s="651" t="s">
        <v>121</v>
      </c>
      <c r="AE28" s="651"/>
      <c r="AF28" s="651"/>
      <c r="AG28" s="651"/>
      <c r="AH28" s="651"/>
      <c r="AI28" s="651"/>
      <c r="AJ28" s="651"/>
      <c r="AK28" s="651"/>
      <c r="AL28" s="617" t="s">
        <v>121</v>
      </c>
      <c r="AM28" s="618"/>
      <c r="AN28" s="618"/>
      <c r="AO28" s="652"/>
      <c r="AP28" s="611"/>
      <c r="AQ28" s="612"/>
      <c r="AR28" s="612"/>
      <c r="AS28" s="612"/>
      <c r="AT28" s="612"/>
      <c r="AU28" s="612"/>
      <c r="AV28" s="612"/>
      <c r="AW28" s="612"/>
      <c r="AX28" s="612"/>
      <c r="AY28" s="612"/>
      <c r="AZ28" s="612"/>
      <c r="BA28" s="612"/>
      <c r="BB28" s="612"/>
      <c r="BC28" s="612"/>
      <c r="BD28" s="612"/>
      <c r="BE28" s="612"/>
      <c r="BF28" s="613"/>
      <c r="BG28" s="614"/>
      <c r="BH28" s="615"/>
      <c r="BI28" s="615"/>
      <c r="BJ28" s="615"/>
      <c r="BK28" s="615"/>
      <c r="BL28" s="615"/>
      <c r="BM28" s="615"/>
      <c r="BN28" s="616"/>
      <c r="BO28" s="650"/>
      <c r="BP28" s="650"/>
      <c r="BQ28" s="650"/>
      <c r="BR28" s="650"/>
      <c r="BS28" s="620"/>
      <c r="BT28" s="615"/>
      <c r="BU28" s="615"/>
      <c r="BV28" s="615"/>
      <c r="BW28" s="615"/>
      <c r="BX28" s="615"/>
      <c r="BY28" s="615"/>
      <c r="BZ28" s="615"/>
      <c r="CA28" s="615"/>
      <c r="CB28" s="649"/>
      <c r="CD28" s="611" t="s">
        <v>290</v>
      </c>
      <c r="CE28" s="612"/>
      <c r="CF28" s="612"/>
      <c r="CG28" s="612"/>
      <c r="CH28" s="612"/>
      <c r="CI28" s="612"/>
      <c r="CJ28" s="612"/>
      <c r="CK28" s="612"/>
      <c r="CL28" s="612"/>
      <c r="CM28" s="612"/>
      <c r="CN28" s="612"/>
      <c r="CO28" s="612"/>
      <c r="CP28" s="612"/>
      <c r="CQ28" s="613"/>
      <c r="CR28" s="614">
        <v>342024</v>
      </c>
      <c r="CS28" s="615"/>
      <c r="CT28" s="615"/>
      <c r="CU28" s="615"/>
      <c r="CV28" s="615"/>
      <c r="CW28" s="615"/>
      <c r="CX28" s="615"/>
      <c r="CY28" s="616"/>
      <c r="CZ28" s="617">
        <v>3.5</v>
      </c>
      <c r="DA28" s="625"/>
      <c r="DB28" s="625"/>
      <c r="DC28" s="626"/>
      <c r="DD28" s="620">
        <v>342024</v>
      </c>
      <c r="DE28" s="615"/>
      <c r="DF28" s="615"/>
      <c r="DG28" s="615"/>
      <c r="DH28" s="615"/>
      <c r="DI28" s="615"/>
      <c r="DJ28" s="615"/>
      <c r="DK28" s="616"/>
      <c r="DL28" s="620">
        <v>341909</v>
      </c>
      <c r="DM28" s="615"/>
      <c r="DN28" s="615"/>
      <c r="DO28" s="615"/>
      <c r="DP28" s="615"/>
      <c r="DQ28" s="615"/>
      <c r="DR28" s="615"/>
      <c r="DS28" s="615"/>
      <c r="DT28" s="615"/>
      <c r="DU28" s="615"/>
      <c r="DV28" s="616"/>
      <c r="DW28" s="617">
        <v>9.1999999999999993</v>
      </c>
      <c r="DX28" s="625"/>
      <c r="DY28" s="625"/>
      <c r="DZ28" s="625"/>
      <c r="EA28" s="625"/>
      <c r="EB28" s="625"/>
      <c r="EC28" s="639"/>
    </row>
    <row r="29" spans="2:133" ht="11.25" customHeight="1" x14ac:dyDescent="0.15">
      <c r="B29" s="611" t="s">
        <v>291</v>
      </c>
      <c r="C29" s="612"/>
      <c r="D29" s="612"/>
      <c r="E29" s="612"/>
      <c r="F29" s="612"/>
      <c r="G29" s="612"/>
      <c r="H29" s="612"/>
      <c r="I29" s="612"/>
      <c r="J29" s="612"/>
      <c r="K29" s="612"/>
      <c r="L29" s="612"/>
      <c r="M29" s="612"/>
      <c r="N29" s="612"/>
      <c r="O29" s="612"/>
      <c r="P29" s="612"/>
      <c r="Q29" s="613"/>
      <c r="R29" s="614">
        <v>23573</v>
      </c>
      <c r="S29" s="615"/>
      <c r="T29" s="615"/>
      <c r="U29" s="615"/>
      <c r="V29" s="615"/>
      <c r="W29" s="615"/>
      <c r="X29" s="615"/>
      <c r="Y29" s="616"/>
      <c r="Z29" s="650">
        <v>0.2</v>
      </c>
      <c r="AA29" s="650"/>
      <c r="AB29" s="650"/>
      <c r="AC29" s="650"/>
      <c r="AD29" s="651" t="s">
        <v>121</v>
      </c>
      <c r="AE29" s="651"/>
      <c r="AF29" s="651"/>
      <c r="AG29" s="651"/>
      <c r="AH29" s="651"/>
      <c r="AI29" s="651"/>
      <c r="AJ29" s="651"/>
      <c r="AK29" s="651"/>
      <c r="AL29" s="617" t="s">
        <v>121</v>
      </c>
      <c r="AM29" s="618"/>
      <c r="AN29" s="618"/>
      <c r="AO29" s="652"/>
      <c r="AP29" s="595"/>
      <c r="AQ29" s="596"/>
      <c r="AR29" s="596"/>
      <c r="AS29" s="596"/>
      <c r="AT29" s="596"/>
      <c r="AU29" s="596"/>
      <c r="AV29" s="596"/>
      <c r="AW29" s="596"/>
      <c r="AX29" s="596"/>
      <c r="AY29" s="596"/>
      <c r="AZ29" s="596"/>
      <c r="BA29" s="596"/>
      <c r="BB29" s="596"/>
      <c r="BC29" s="596"/>
      <c r="BD29" s="596"/>
      <c r="BE29" s="596"/>
      <c r="BF29" s="597"/>
      <c r="BG29" s="614"/>
      <c r="BH29" s="615"/>
      <c r="BI29" s="615"/>
      <c r="BJ29" s="615"/>
      <c r="BK29" s="615"/>
      <c r="BL29" s="615"/>
      <c r="BM29" s="615"/>
      <c r="BN29" s="616"/>
      <c r="BO29" s="650"/>
      <c r="BP29" s="650"/>
      <c r="BQ29" s="650"/>
      <c r="BR29" s="650"/>
      <c r="BS29" s="651"/>
      <c r="BT29" s="651"/>
      <c r="BU29" s="651"/>
      <c r="BV29" s="651"/>
      <c r="BW29" s="651"/>
      <c r="BX29" s="651"/>
      <c r="BY29" s="651"/>
      <c r="BZ29" s="651"/>
      <c r="CA29" s="651"/>
      <c r="CB29" s="682"/>
      <c r="CD29" s="627" t="s">
        <v>292</v>
      </c>
      <c r="CE29" s="628"/>
      <c r="CF29" s="611" t="s">
        <v>66</v>
      </c>
      <c r="CG29" s="612"/>
      <c r="CH29" s="612"/>
      <c r="CI29" s="612"/>
      <c r="CJ29" s="612"/>
      <c r="CK29" s="612"/>
      <c r="CL29" s="612"/>
      <c r="CM29" s="612"/>
      <c r="CN29" s="612"/>
      <c r="CO29" s="612"/>
      <c r="CP29" s="612"/>
      <c r="CQ29" s="613"/>
      <c r="CR29" s="614">
        <v>342024</v>
      </c>
      <c r="CS29" s="623"/>
      <c r="CT29" s="623"/>
      <c r="CU29" s="623"/>
      <c r="CV29" s="623"/>
      <c r="CW29" s="623"/>
      <c r="CX29" s="623"/>
      <c r="CY29" s="624"/>
      <c r="CZ29" s="617">
        <v>3.5</v>
      </c>
      <c r="DA29" s="625"/>
      <c r="DB29" s="625"/>
      <c r="DC29" s="626"/>
      <c r="DD29" s="620">
        <v>342024</v>
      </c>
      <c r="DE29" s="623"/>
      <c r="DF29" s="623"/>
      <c r="DG29" s="623"/>
      <c r="DH29" s="623"/>
      <c r="DI29" s="623"/>
      <c r="DJ29" s="623"/>
      <c r="DK29" s="624"/>
      <c r="DL29" s="620">
        <v>341909</v>
      </c>
      <c r="DM29" s="623"/>
      <c r="DN29" s="623"/>
      <c r="DO29" s="623"/>
      <c r="DP29" s="623"/>
      <c r="DQ29" s="623"/>
      <c r="DR29" s="623"/>
      <c r="DS29" s="623"/>
      <c r="DT29" s="623"/>
      <c r="DU29" s="623"/>
      <c r="DV29" s="624"/>
      <c r="DW29" s="617">
        <v>9.1999999999999993</v>
      </c>
      <c r="DX29" s="625"/>
      <c r="DY29" s="625"/>
      <c r="DZ29" s="625"/>
      <c r="EA29" s="625"/>
      <c r="EB29" s="625"/>
      <c r="EC29" s="639"/>
    </row>
    <row r="30" spans="2:133" ht="11.25" customHeight="1" x14ac:dyDescent="0.15">
      <c r="B30" s="611" t="s">
        <v>293</v>
      </c>
      <c r="C30" s="612"/>
      <c r="D30" s="612"/>
      <c r="E30" s="612"/>
      <c r="F30" s="612"/>
      <c r="G30" s="612"/>
      <c r="H30" s="612"/>
      <c r="I30" s="612"/>
      <c r="J30" s="612"/>
      <c r="K30" s="612"/>
      <c r="L30" s="612"/>
      <c r="M30" s="612"/>
      <c r="N30" s="612"/>
      <c r="O30" s="612"/>
      <c r="P30" s="612"/>
      <c r="Q30" s="613"/>
      <c r="R30" s="614">
        <v>1333124</v>
      </c>
      <c r="S30" s="615"/>
      <c r="T30" s="615"/>
      <c r="U30" s="615"/>
      <c r="V30" s="615"/>
      <c r="W30" s="615"/>
      <c r="X30" s="615"/>
      <c r="Y30" s="616"/>
      <c r="Z30" s="650">
        <v>13.7</v>
      </c>
      <c r="AA30" s="650"/>
      <c r="AB30" s="650"/>
      <c r="AC30" s="650"/>
      <c r="AD30" s="651" t="s">
        <v>121</v>
      </c>
      <c r="AE30" s="651"/>
      <c r="AF30" s="651"/>
      <c r="AG30" s="651"/>
      <c r="AH30" s="651"/>
      <c r="AI30" s="651"/>
      <c r="AJ30" s="651"/>
      <c r="AK30" s="651"/>
      <c r="AL30" s="617" t="s">
        <v>121</v>
      </c>
      <c r="AM30" s="618"/>
      <c r="AN30" s="618"/>
      <c r="AO30" s="652"/>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11" t="s">
        <v>296</v>
      </c>
      <c r="CG30" s="612"/>
      <c r="CH30" s="612"/>
      <c r="CI30" s="612"/>
      <c r="CJ30" s="612"/>
      <c r="CK30" s="612"/>
      <c r="CL30" s="612"/>
      <c r="CM30" s="612"/>
      <c r="CN30" s="612"/>
      <c r="CO30" s="612"/>
      <c r="CP30" s="612"/>
      <c r="CQ30" s="613"/>
      <c r="CR30" s="614">
        <v>326208</v>
      </c>
      <c r="CS30" s="615"/>
      <c r="CT30" s="615"/>
      <c r="CU30" s="615"/>
      <c r="CV30" s="615"/>
      <c r="CW30" s="615"/>
      <c r="CX30" s="615"/>
      <c r="CY30" s="616"/>
      <c r="CZ30" s="617">
        <v>3.4</v>
      </c>
      <c r="DA30" s="625"/>
      <c r="DB30" s="625"/>
      <c r="DC30" s="626"/>
      <c r="DD30" s="620">
        <v>326208</v>
      </c>
      <c r="DE30" s="615"/>
      <c r="DF30" s="615"/>
      <c r="DG30" s="615"/>
      <c r="DH30" s="615"/>
      <c r="DI30" s="615"/>
      <c r="DJ30" s="615"/>
      <c r="DK30" s="616"/>
      <c r="DL30" s="620">
        <v>326208</v>
      </c>
      <c r="DM30" s="615"/>
      <c r="DN30" s="615"/>
      <c r="DO30" s="615"/>
      <c r="DP30" s="615"/>
      <c r="DQ30" s="615"/>
      <c r="DR30" s="615"/>
      <c r="DS30" s="615"/>
      <c r="DT30" s="615"/>
      <c r="DU30" s="615"/>
      <c r="DV30" s="616"/>
      <c r="DW30" s="617">
        <v>8.8000000000000007</v>
      </c>
      <c r="DX30" s="625"/>
      <c r="DY30" s="625"/>
      <c r="DZ30" s="625"/>
      <c r="EA30" s="625"/>
      <c r="EB30" s="625"/>
      <c r="EC30" s="639"/>
    </row>
    <row r="31" spans="2:133" ht="11.25" customHeight="1" x14ac:dyDescent="0.15">
      <c r="B31" s="683" t="s">
        <v>297</v>
      </c>
      <c r="C31" s="684"/>
      <c r="D31" s="684"/>
      <c r="E31" s="684"/>
      <c r="F31" s="684"/>
      <c r="G31" s="684"/>
      <c r="H31" s="684"/>
      <c r="I31" s="684"/>
      <c r="J31" s="684"/>
      <c r="K31" s="684"/>
      <c r="L31" s="684"/>
      <c r="M31" s="684"/>
      <c r="N31" s="684"/>
      <c r="O31" s="684"/>
      <c r="P31" s="684"/>
      <c r="Q31" s="685"/>
      <c r="R31" s="614">
        <v>108625</v>
      </c>
      <c r="S31" s="615"/>
      <c r="T31" s="615"/>
      <c r="U31" s="615"/>
      <c r="V31" s="615"/>
      <c r="W31" s="615"/>
      <c r="X31" s="615"/>
      <c r="Y31" s="616"/>
      <c r="Z31" s="650">
        <v>1.1000000000000001</v>
      </c>
      <c r="AA31" s="650"/>
      <c r="AB31" s="650"/>
      <c r="AC31" s="650"/>
      <c r="AD31" s="651">
        <v>108625</v>
      </c>
      <c r="AE31" s="651"/>
      <c r="AF31" s="651"/>
      <c r="AG31" s="651"/>
      <c r="AH31" s="651"/>
      <c r="AI31" s="651"/>
      <c r="AJ31" s="651"/>
      <c r="AK31" s="651"/>
      <c r="AL31" s="617">
        <v>2.9</v>
      </c>
      <c r="AM31" s="618"/>
      <c r="AN31" s="618"/>
      <c r="AO31" s="652"/>
      <c r="AP31" s="675" t="s">
        <v>298</v>
      </c>
      <c r="AQ31" s="676"/>
      <c r="AR31" s="676"/>
      <c r="AS31" s="676"/>
      <c r="AT31" s="677" t="s">
        <v>299</v>
      </c>
      <c r="AU31" s="212"/>
      <c r="AV31" s="212"/>
      <c r="AW31" s="212"/>
      <c r="AX31" s="663" t="s">
        <v>177</v>
      </c>
      <c r="AY31" s="664"/>
      <c r="AZ31" s="664"/>
      <c r="BA31" s="664"/>
      <c r="BB31" s="664"/>
      <c r="BC31" s="664"/>
      <c r="BD31" s="664"/>
      <c r="BE31" s="664"/>
      <c r="BF31" s="665"/>
      <c r="BG31" s="671">
        <v>99.5</v>
      </c>
      <c r="BH31" s="672"/>
      <c r="BI31" s="672"/>
      <c r="BJ31" s="672"/>
      <c r="BK31" s="672"/>
      <c r="BL31" s="672"/>
      <c r="BM31" s="673">
        <v>98.7</v>
      </c>
      <c r="BN31" s="672"/>
      <c r="BO31" s="672"/>
      <c r="BP31" s="672"/>
      <c r="BQ31" s="674"/>
      <c r="BR31" s="671">
        <v>99.6</v>
      </c>
      <c r="BS31" s="672"/>
      <c r="BT31" s="672"/>
      <c r="BU31" s="672"/>
      <c r="BV31" s="672"/>
      <c r="BW31" s="672"/>
      <c r="BX31" s="673">
        <v>98.7</v>
      </c>
      <c r="BY31" s="672"/>
      <c r="BZ31" s="672"/>
      <c r="CA31" s="672"/>
      <c r="CB31" s="674"/>
      <c r="CD31" s="629"/>
      <c r="CE31" s="630"/>
      <c r="CF31" s="611" t="s">
        <v>300</v>
      </c>
      <c r="CG31" s="612"/>
      <c r="CH31" s="612"/>
      <c r="CI31" s="612"/>
      <c r="CJ31" s="612"/>
      <c r="CK31" s="612"/>
      <c r="CL31" s="612"/>
      <c r="CM31" s="612"/>
      <c r="CN31" s="612"/>
      <c r="CO31" s="612"/>
      <c r="CP31" s="612"/>
      <c r="CQ31" s="613"/>
      <c r="CR31" s="614">
        <v>15816</v>
      </c>
      <c r="CS31" s="623"/>
      <c r="CT31" s="623"/>
      <c r="CU31" s="623"/>
      <c r="CV31" s="623"/>
      <c r="CW31" s="623"/>
      <c r="CX31" s="623"/>
      <c r="CY31" s="624"/>
      <c r="CZ31" s="617">
        <v>0.2</v>
      </c>
      <c r="DA31" s="625"/>
      <c r="DB31" s="625"/>
      <c r="DC31" s="626"/>
      <c r="DD31" s="620">
        <v>15816</v>
      </c>
      <c r="DE31" s="623"/>
      <c r="DF31" s="623"/>
      <c r="DG31" s="623"/>
      <c r="DH31" s="623"/>
      <c r="DI31" s="623"/>
      <c r="DJ31" s="623"/>
      <c r="DK31" s="624"/>
      <c r="DL31" s="620">
        <v>15701</v>
      </c>
      <c r="DM31" s="623"/>
      <c r="DN31" s="623"/>
      <c r="DO31" s="623"/>
      <c r="DP31" s="623"/>
      <c r="DQ31" s="623"/>
      <c r="DR31" s="623"/>
      <c r="DS31" s="623"/>
      <c r="DT31" s="623"/>
      <c r="DU31" s="623"/>
      <c r="DV31" s="624"/>
      <c r="DW31" s="617">
        <v>0.4</v>
      </c>
      <c r="DX31" s="625"/>
      <c r="DY31" s="625"/>
      <c r="DZ31" s="625"/>
      <c r="EA31" s="625"/>
      <c r="EB31" s="625"/>
      <c r="EC31" s="639"/>
    </row>
    <row r="32" spans="2:133" ht="11.25" customHeight="1" x14ac:dyDescent="0.15">
      <c r="B32" s="611" t="s">
        <v>301</v>
      </c>
      <c r="C32" s="612"/>
      <c r="D32" s="612"/>
      <c r="E32" s="612"/>
      <c r="F32" s="612"/>
      <c r="G32" s="612"/>
      <c r="H32" s="612"/>
      <c r="I32" s="612"/>
      <c r="J32" s="612"/>
      <c r="K32" s="612"/>
      <c r="L32" s="612"/>
      <c r="M32" s="612"/>
      <c r="N32" s="612"/>
      <c r="O32" s="612"/>
      <c r="P32" s="612"/>
      <c r="Q32" s="613"/>
      <c r="R32" s="614">
        <v>578739</v>
      </c>
      <c r="S32" s="615"/>
      <c r="T32" s="615"/>
      <c r="U32" s="615"/>
      <c r="V32" s="615"/>
      <c r="W32" s="615"/>
      <c r="X32" s="615"/>
      <c r="Y32" s="616"/>
      <c r="Z32" s="650">
        <v>5.9</v>
      </c>
      <c r="AA32" s="650"/>
      <c r="AB32" s="650"/>
      <c r="AC32" s="650"/>
      <c r="AD32" s="651" t="s">
        <v>121</v>
      </c>
      <c r="AE32" s="651"/>
      <c r="AF32" s="651"/>
      <c r="AG32" s="651"/>
      <c r="AH32" s="651"/>
      <c r="AI32" s="651"/>
      <c r="AJ32" s="651"/>
      <c r="AK32" s="651"/>
      <c r="AL32" s="617" t="s">
        <v>121</v>
      </c>
      <c r="AM32" s="618"/>
      <c r="AN32" s="618"/>
      <c r="AO32" s="652"/>
      <c r="AP32" s="653"/>
      <c r="AQ32" s="654"/>
      <c r="AR32" s="654"/>
      <c r="AS32" s="654"/>
      <c r="AT32" s="678"/>
      <c r="AU32" s="208" t="s">
        <v>302</v>
      </c>
      <c r="AX32" s="611" t="s">
        <v>303</v>
      </c>
      <c r="AY32" s="612"/>
      <c r="AZ32" s="612"/>
      <c r="BA32" s="612"/>
      <c r="BB32" s="612"/>
      <c r="BC32" s="612"/>
      <c r="BD32" s="612"/>
      <c r="BE32" s="612"/>
      <c r="BF32" s="613"/>
      <c r="BG32" s="670">
        <v>99.7</v>
      </c>
      <c r="BH32" s="623"/>
      <c r="BI32" s="623"/>
      <c r="BJ32" s="623"/>
      <c r="BK32" s="623"/>
      <c r="BL32" s="623"/>
      <c r="BM32" s="618">
        <v>98.3</v>
      </c>
      <c r="BN32" s="623"/>
      <c r="BO32" s="623"/>
      <c r="BP32" s="623"/>
      <c r="BQ32" s="648"/>
      <c r="BR32" s="670">
        <v>99.5</v>
      </c>
      <c r="BS32" s="623"/>
      <c r="BT32" s="623"/>
      <c r="BU32" s="623"/>
      <c r="BV32" s="623"/>
      <c r="BW32" s="623"/>
      <c r="BX32" s="618">
        <v>98.3</v>
      </c>
      <c r="BY32" s="623"/>
      <c r="BZ32" s="623"/>
      <c r="CA32" s="623"/>
      <c r="CB32" s="648"/>
      <c r="CD32" s="631"/>
      <c r="CE32" s="632"/>
      <c r="CF32" s="611" t="s">
        <v>304</v>
      </c>
      <c r="CG32" s="612"/>
      <c r="CH32" s="612"/>
      <c r="CI32" s="612"/>
      <c r="CJ32" s="612"/>
      <c r="CK32" s="612"/>
      <c r="CL32" s="612"/>
      <c r="CM32" s="612"/>
      <c r="CN32" s="612"/>
      <c r="CO32" s="612"/>
      <c r="CP32" s="612"/>
      <c r="CQ32" s="613"/>
      <c r="CR32" s="614" t="s">
        <v>121</v>
      </c>
      <c r="CS32" s="615"/>
      <c r="CT32" s="615"/>
      <c r="CU32" s="615"/>
      <c r="CV32" s="615"/>
      <c r="CW32" s="615"/>
      <c r="CX32" s="615"/>
      <c r="CY32" s="616"/>
      <c r="CZ32" s="617" t="s">
        <v>121</v>
      </c>
      <c r="DA32" s="625"/>
      <c r="DB32" s="625"/>
      <c r="DC32" s="626"/>
      <c r="DD32" s="620" t="s">
        <v>121</v>
      </c>
      <c r="DE32" s="615"/>
      <c r="DF32" s="615"/>
      <c r="DG32" s="615"/>
      <c r="DH32" s="615"/>
      <c r="DI32" s="615"/>
      <c r="DJ32" s="615"/>
      <c r="DK32" s="616"/>
      <c r="DL32" s="620" t="s">
        <v>121</v>
      </c>
      <c r="DM32" s="615"/>
      <c r="DN32" s="615"/>
      <c r="DO32" s="615"/>
      <c r="DP32" s="615"/>
      <c r="DQ32" s="615"/>
      <c r="DR32" s="615"/>
      <c r="DS32" s="615"/>
      <c r="DT32" s="615"/>
      <c r="DU32" s="615"/>
      <c r="DV32" s="616"/>
      <c r="DW32" s="617" t="s">
        <v>121</v>
      </c>
      <c r="DX32" s="625"/>
      <c r="DY32" s="625"/>
      <c r="DZ32" s="625"/>
      <c r="EA32" s="625"/>
      <c r="EB32" s="625"/>
      <c r="EC32" s="639"/>
    </row>
    <row r="33" spans="2:133" ht="11.25" customHeight="1" x14ac:dyDescent="0.15">
      <c r="B33" s="611" t="s">
        <v>305</v>
      </c>
      <c r="C33" s="612"/>
      <c r="D33" s="612"/>
      <c r="E33" s="612"/>
      <c r="F33" s="612"/>
      <c r="G33" s="612"/>
      <c r="H33" s="612"/>
      <c r="I33" s="612"/>
      <c r="J33" s="612"/>
      <c r="K33" s="612"/>
      <c r="L33" s="612"/>
      <c r="M33" s="612"/>
      <c r="N33" s="612"/>
      <c r="O33" s="612"/>
      <c r="P33" s="612"/>
      <c r="Q33" s="613"/>
      <c r="R33" s="614">
        <v>2119251</v>
      </c>
      <c r="S33" s="615"/>
      <c r="T33" s="615"/>
      <c r="U33" s="615"/>
      <c r="V33" s="615"/>
      <c r="W33" s="615"/>
      <c r="X33" s="615"/>
      <c r="Y33" s="616"/>
      <c r="Z33" s="650">
        <v>21.7</v>
      </c>
      <c r="AA33" s="650"/>
      <c r="AB33" s="650"/>
      <c r="AC33" s="650"/>
      <c r="AD33" s="651">
        <v>1053712</v>
      </c>
      <c r="AE33" s="651"/>
      <c r="AF33" s="651"/>
      <c r="AG33" s="651"/>
      <c r="AH33" s="651"/>
      <c r="AI33" s="651"/>
      <c r="AJ33" s="651"/>
      <c r="AK33" s="651"/>
      <c r="AL33" s="617">
        <v>28.5</v>
      </c>
      <c r="AM33" s="618"/>
      <c r="AN33" s="618"/>
      <c r="AO33" s="652"/>
      <c r="AP33" s="655"/>
      <c r="AQ33" s="656"/>
      <c r="AR33" s="656"/>
      <c r="AS33" s="656"/>
      <c r="AT33" s="679"/>
      <c r="AU33" s="213"/>
      <c r="AV33" s="213"/>
      <c r="AW33" s="213"/>
      <c r="AX33" s="595" t="s">
        <v>306</v>
      </c>
      <c r="AY33" s="596"/>
      <c r="AZ33" s="596"/>
      <c r="BA33" s="596"/>
      <c r="BB33" s="596"/>
      <c r="BC33" s="596"/>
      <c r="BD33" s="596"/>
      <c r="BE33" s="596"/>
      <c r="BF33" s="597"/>
      <c r="BG33" s="669">
        <v>99.2</v>
      </c>
      <c r="BH33" s="599"/>
      <c r="BI33" s="599"/>
      <c r="BJ33" s="599"/>
      <c r="BK33" s="599"/>
      <c r="BL33" s="599"/>
      <c r="BM33" s="643">
        <v>98.2</v>
      </c>
      <c r="BN33" s="599"/>
      <c r="BO33" s="599"/>
      <c r="BP33" s="599"/>
      <c r="BQ33" s="637"/>
      <c r="BR33" s="669">
        <v>99.4</v>
      </c>
      <c r="BS33" s="599"/>
      <c r="BT33" s="599"/>
      <c r="BU33" s="599"/>
      <c r="BV33" s="599"/>
      <c r="BW33" s="599"/>
      <c r="BX33" s="643">
        <v>98.3</v>
      </c>
      <c r="BY33" s="599"/>
      <c r="BZ33" s="599"/>
      <c r="CA33" s="599"/>
      <c r="CB33" s="637"/>
      <c r="CD33" s="611" t="s">
        <v>307</v>
      </c>
      <c r="CE33" s="612"/>
      <c r="CF33" s="612"/>
      <c r="CG33" s="612"/>
      <c r="CH33" s="612"/>
      <c r="CI33" s="612"/>
      <c r="CJ33" s="612"/>
      <c r="CK33" s="612"/>
      <c r="CL33" s="612"/>
      <c r="CM33" s="612"/>
      <c r="CN33" s="612"/>
      <c r="CO33" s="612"/>
      <c r="CP33" s="612"/>
      <c r="CQ33" s="613"/>
      <c r="CR33" s="614">
        <v>4780731</v>
      </c>
      <c r="CS33" s="623"/>
      <c r="CT33" s="623"/>
      <c r="CU33" s="623"/>
      <c r="CV33" s="623"/>
      <c r="CW33" s="623"/>
      <c r="CX33" s="623"/>
      <c r="CY33" s="624"/>
      <c r="CZ33" s="617">
        <v>49.6</v>
      </c>
      <c r="DA33" s="625"/>
      <c r="DB33" s="625"/>
      <c r="DC33" s="626"/>
      <c r="DD33" s="620">
        <v>2638304</v>
      </c>
      <c r="DE33" s="623"/>
      <c r="DF33" s="623"/>
      <c r="DG33" s="623"/>
      <c r="DH33" s="623"/>
      <c r="DI33" s="623"/>
      <c r="DJ33" s="623"/>
      <c r="DK33" s="624"/>
      <c r="DL33" s="620">
        <v>1350236</v>
      </c>
      <c r="DM33" s="623"/>
      <c r="DN33" s="623"/>
      <c r="DO33" s="623"/>
      <c r="DP33" s="623"/>
      <c r="DQ33" s="623"/>
      <c r="DR33" s="623"/>
      <c r="DS33" s="623"/>
      <c r="DT33" s="623"/>
      <c r="DU33" s="623"/>
      <c r="DV33" s="624"/>
      <c r="DW33" s="617">
        <v>36.5</v>
      </c>
      <c r="DX33" s="625"/>
      <c r="DY33" s="625"/>
      <c r="DZ33" s="625"/>
      <c r="EA33" s="625"/>
      <c r="EB33" s="625"/>
      <c r="EC33" s="639"/>
    </row>
    <row r="34" spans="2:133" ht="11.25" customHeight="1" x14ac:dyDescent="0.15">
      <c r="B34" s="611" t="s">
        <v>308</v>
      </c>
      <c r="C34" s="612"/>
      <c r="D34" s="612"/>
      <c r="E34" s="612"/>
      <c r="F34" s="612"/>
      <c r="G34" s="612"/>
      <c r="H34" s="612"/>
      <c r="I34" s="612"/>
      <c r="J34" s="612"/>
      <c r="K34" s="612"/>
      <c r="L34" s="612"/>
      <c r="M34" s="612"/>
      <c r="N34" s="612"/>
      <c r="O34" s="612"/>
      <c r="P34" s="612"/>
      <c r="Q34" s="613"/>
      <c r="R34" s="614">
        <v>106156</v>
      </c>
      <c r="S34" s="615"/>
      <c r="T34" s="615"/>
      <c r="U34" s="615"/>
      <c r="V34" s="615"/>
      <c r="W34" s="615"/>
      <c r="X34" s="615"/>
      <c r="Y34" s="616"/>
      <c r="Z34" s="650">
        <v>1.1000000000000001</v>
      </c>
      <c r="AA34" s="650"/>
      <c r="AB34" s="650"/>
      <c r="AC34" s="650"/>
      <c r="AD34" s="651" t="s">
        <v>121</v>
      </c>
      <c r="AE34" s="651"/>
      <c r="AF34" s="651"/>
      <c r="AG34" s="651"/>
      <c r="AH34" s="651"/>
      <c r="AI34" s="651"/>
      <c r="AJ34" s="651"/>
      <c r="AK34" s="651"/>
      <c r="AL34" s="617" t="s">
        <v>121</v>
      </c>
      <c r="AM34" s="618"/>
      <c r="AN34" s="618"/>
      <c r="AO34" s="652"/>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11" t="s">
        <v>309</v>
      </c>
      <c r="CE34" s="612"/>
      <c r="CF34" s="612"/>
      <c r="CG34" s="612"/>
      <c r="CH34" s="612"/>
      <c r="CI34" s="612"/>
      <c r="CJ34" s="612"/>
      <c r="CK34" s="612"/>
      <c r="CL34" s="612"/>
      <c r="CM34" s="612"/>
      <c r="CN34" s="612"/>
      <c r="CO34" s="612"/>
      <c r="CP34" s="612"/>
      <c r="CQ34" s="613"/>
      <c r="CR34" s="614">
        <v>1545006</v>
      </c>
      <c r="CS34" s="615"/>
      <c r="CT34" s="615"/>
      <c r="CU34" s="615"/>
      <c r="CV34" s="615"/>
      <c r="CW34" s="615"/>
      <c r="CX34" s="615"/>
      <c r="CY34" s="616"/>
      <c r="CZ34" s="617">
        <v>16</v>
      </c>
      <c r="DA34" s="625"/>
      <c r="DB34" s="625"/>
      <c r="DC34" s="626"/>
      <c r="DD34" s="620">
        <v>766313</v>
      </c>
      <c r="DE34" s="615"/>
      <c r="DF34" s="615"/>
      <c r="DG34" s="615"/>
      <c r="DH34" s="615"/>
      <c r="DI34" s="615"/>
      <c r="DJ34" s="615"/>
      <c r="DK34" s="616"/>
      <c r="DL34" s="620">
        <v>482540</v>
      </c>
      <c r="DM34" s="615"/>
      <c r="DN34" s="615"/>
      <c r="DO34" s="615"/>
      <c r="DP34" s="615"/>
      <c r="DQ34" s="615"/>
      <c r="DR34" s="615"/>
      <c r="DS34" s="615"/>
      <c r="DT34" s="615"/>
      <c r="DU34" s="615"/>
      <c r="DV34" s="616"/>
      <c r="DW34" s="617">
        <v>13</v>
      </c>
      <c r="DX34" s="625"/>
      <c r="DY34" s="625"/>
      <c r="DZ34" s="625"/>
      <c r="EA34" s="625"/>
      <c r="EB34" s="625"/>
      <c r="EC34" s="639"/>
    </row>
    <row r="35" spans="2:133" ht="11.25" customHeight="1" x14ac:dyDescent="0.15">
      <c r="B35" s="611" t="s">
        <v>310</v>
      </c>
      <c r="C35" s="612"/>
      <c r="D35" s="612"/>
      <c r="E35" s="612"/>
      <c r="F35" s="612"/>
      <c r="G35" s="612"/>
      <c r="H35" s="612"/>
      <c r="I35" s="612"/>
      <c r="J35" s="612"/>
      <c r="K35" s="612"/>
      <c r="L35" s="612"/>
      <c r="M35" s="612"/>
      <c r="N35" s="612"/>
      <c r="O35" s="612"/>
      <c r="P35" s="612"/>
      <c r="Q35" s="613"/>
      <c r="R35" s="614">
        <v>1757758</v>
      </c>
      <c r="S35" s="615"/>
      <c r="T35" s="615"/>
      <c r="U35" s="615"/>
      <c r="V35" s="615"/>
      <c r="W35" s="615"/>
      <c r="X35" s="615"/>
      <c r="Y35" s="616"/>
      <c r="Z35" s="650">
        <v>18</v>
      </c>
      <c r="AA35" s="650"/>
      <c r="AB35" s="650"/>
      <c r="AC35" s="650"/>
      <c r="AD35" s="651" t="s">
        <v>121</v>
      </c>
      <c r="AE35" s="651"/>
      <c r="AF35" s="651"/>
      <c r="AG35" s="651"/>
      <c r="AH35" s="651"/>
      <c r="AI35" s="651"/>
      <c r="AJ35" s="651"/>
      <c r="AK35" s="651"/>
      <c r="AL35" s="617" t="s">
        <v>121</v>
      </c>
      <c r="AM35" s="618"/>
      <c r="AN35" s="618"/>
      <c r="AO35" s="652"/>
      <c r="AP35" s="218"/>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11" t="s">
        <v>313</v>
      </c>
      <c r="CE35" s="612"/>
      <c r="CF35" s="612"/>
      <c r="CG35" s="612"/>
      <c r="CH35" s="612"/>
      <c r="CI35" s="612"/>
      <c r="CJ35" s="612"/>
      <c r="CK35" s="612"/>
      <c r="CL35" s="612"/>
      <c r="CM35" s="612"/>
      <c r="CN35" s="612"/>
      <c r="CO35" s="612"/>
      <c r="CP35" s="612"/>
      <c r="CQ35" s="613"/>
      <c r="CR35" s="614">
        <v>145405</v>
      </c>
      <c r="CS35" s="623"/>
      <c r="CT35" s="623"/>
      <c r="CU35" s="623"/>
      <c r="CV35" s="623"/>
      <c r="CW35" s="623"/>
      <c r="CX35" s="623"/>
      <c r="CY35" s="624"/>
      <c r="CZ35" s="617">
        <v>1.5</v>
      </c>
      <c r="DA35" s="625"/>
      <c r="DB35" s="625"/>
      <c r="DC35" s="626"/>
      <c r="DD35" s="620">
        <v>117239</v>
      </c>
      <c r="DE35" s="623"/>
      <c r="DF35" s="623"/>
      <c r="DG35" s="623"/>
      <c r="DH35" s="623"/>
      <c r="DI35" s="623"/>
      <c r="DJ35" s="623"/>
      <c r="DK35" s="624"/>
      <c r="DL35" s="620">
        <v>1118</v>
      </c>
      <c r="DM35" s="623"/>
      <c r="DN35" s="623"/>
      <c r="DO35" s="623"/>
      <c r="DP35" s="623"/>
      <c r="DQ35" s="623"/>
      <c r="DR35" s="623"/>
      <c r="DS35" s="623"/>
      <c r="DT35" s="623"/>
      <c r="DU35" s="623"/>
      <c r="DV35" s="624"/>
      <c r="DW35" s="617">
        <v>0</v>
      </c>
      <c r="DX35" s="625"/>
      <c r="DY35" s="625"/>
      <c r="DZ35" s="625"/>
      <c r="EA35" s="625"/>
      <c r="EB35" s="625"/>
      <c r="EC35" s="639"/>
    </row>
    <row r="36" spans="2:133" ht="11.25" customHeight="1" x14ac:dyDescent="0.15">
      <c r="B36" s="611" t="s">
        <v>314</v>
      </c>
      <c r="C36" s="612"/>
      <c r="D36" s="612"/>
      <c r="E36" s="612"/>
      <c r="F36" s="612"/>
      <c r="G36" s="612"/>
      <c r="H36" s="612"/>
      <c r="I36" s="612"/>
      <c r="J36" s="612"/>
      <c r="K36" s="612"/>
      <c r="L36" s="612"/>
      <c r="M36" s="612"/>
      <c r="N36" s="612"/>
      <c r="O36" s="612"/>
      <c r="P36" s="612"/>
      <c r="Q36" s="613"/>
      <c r="R36" s="614">
        <v>493892</v>
      </c>
      <c r="S36" s="615"/>
      <c r="T36" s="615"/>
      <c r="U36" s="615"/>
      <c r="V36" s="615"/>
      <c r="W36" s="615"/>
      <c r="X36" s="615"/>
      <c r="Y36" s="616"/>
      <c r="Z36" s="650">
        <v>5.0999999999999996</v>
      </c>
      <c r="AA36" s="650"/>
      <c r="AB36" s="650"/>
      <c r="AC36" s="650"/>
      <c r="AD36" s="651" t="s">
        <v>121</v>
      </c>
      <c r="AE36" s="651"/>
      <c r="AF36" s="651"/>
      <c r="AG36" s="651"/>
      <c r="AH36" s="651"/>
      <c r="AI36" s="651"/>
      <c r="AJ36" s="651"/>
      <c r="AK36" s="651"/>
      <c r="AL36" s="617" t="s">
        <v>121</v>
      </c>
      <c r="AM36" s="618"/>
      <c r="AN36" s="618"/>
      <c r="AO36" s="652"/>
      <c r="AP36" s="218"/>
      <c r="AQ36" s="657" t="s">
        <v>315</v>
      </c>
      <c r="AR36" s="658"/>
      <c r="AS36" s="658"/>
      <c r="AT36" s="658"/>
      <c r="AU36" s="658"/>
      <c r="AV36" s="658"/>
      <c r="AW36" s="658"/>
      <c r="AX36" s="658"/>
      <c r="AY36" s="659"/>
      <c r="AZ36" s="660">
        <v>502066</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19374</v>
      </c>
      <c r="BW36" s="661"/>
      <c r="BX36" s="661"/>
      <c r="BY36" s="661"/>
      <c r="BZ36" s="661"/>
      <c r="CA36" s="661"/>
      <c r="CB36" s="662"/>
      <c r="CD36" s="611" t="s">
        <v>317</v>
      </c>
      <c r="CE36" s="612"/>
      <c r="CF36" s="612"/>
      <c r="CG36" s="612"/>
      <c r="CH36" s="612"/>
      <c r="CI36" s="612"/>
      <c r="CJ36" s="612"/>
      <c r="CK36" s="612"/>
      <c r="CL36" s="612"/>
      <c r="CM36" s="612"/>
      <c r="CN36" s="612"/>
      <c r="CO36" s="612"/>
      <c r="CP36" s="612"/>
      <c r="CQ36" s="613"/>
      <c r="CR36" s="614">
        <v>1938433</v>
      </c>
      <c r="CS36" s="615"/>
      <c r="CT36" s="615"/>
      <c r="CU36" s="615"/>
      <c r="CV36" s="615"/>
      <c r="CW36" s="615"/>
      <c r="CX36" s="615"/>
      <c r="CY36" s="616"/>
      <c r="CZ36" s="617">
        <v>20.100000000000001</v>
      </c>
      <c r="DA36" s="625"/>
      <c r="DB36" s="625"/>
      <c r="DC36" s="626"/>
      <c r="DD36" s="620">
        <v>758745</v>
      </c>
      <c r="DE36" s="615"/>
      <c r="DF36" s="615"/>
      <c r="DG36" s="615"/>
      <c r="DH36" s="615"/>
      <c r="DI36" s="615"/>
      <c r="DJ36" s="615"/>
      <c r="DK36" s="616"/>
      <c r="DL36" s="620">
        <v>569790</v>
      </c>
      <c r="DM36" s="615"/>
      <c r="DN36" s="615"/>
      <c r="DO36" s="615"/>
      <c r="DP36" s="615"/>
      <c r="DQ36" s="615"/>
      <c r="DR36" s="615"/>
      <c r="DS36" s="615"/>
      <c r="DT36" s="615"/>
      <c r="DU36" s="615"/>
      <c r="DV36" s="616"/>
      <c r="DW36" s="617">
        <v>15.4</v>
      </c>
      <c r="DX36" s="625"/>
      <c r="DY36" s="625"/>
      <c r="DZ36" s="625"/>
      <c r="EA36" s="625"/>
      <c r="EB36" s="625"/>
      <c r="EC36" s="639"/>
    </row>
    <row r="37" spans="2:133" ht="11.25" customHeight="1" x14ac:dyDescent="0.15">
      <c r="B37" s="611" t="s">
        <v>318</v>
      </c>
      <c r="C37" s="612"/>
      <c r="D37" s="612"/>
      <c r="E37" s="612"/>
      <c r="F37" s="612"/>
      <c r="G37" s="612"/>
      <c r="H37" s="612"/>
      <c r="I37" s="612"/>
      <c r="J37" s="612"/>
      <c r="K37" s="612"/>
      <c r="L37" s="612"/>
      <c r="M37" s="612"/>
      <c r="N37" s="612"/>
      <c r="O37" s="612"/>
      <c r="P37" s="612"/>
      <c r="Q37" s="613"/>
      <c r="R37" s="614">
        <v>50945</v>
      </c>
      <c r="S37" s="615"/>
      <c r="T37" s="615"/>
      <c r="U37" s="615"/>
      <c r="V37" s="615"/>
      <c r="W37" s="615"/>
      <c r="X37" s="615"/>
      <c r="Y37" s="616"/>
      <c r="Z37" s="650">
        <v>0.5</v>
      </c>
      <c r="AA37" s="650"/>
      <c r="AB37" s="650"/>
      <c r="AC37" s="650"/>
      <c r="AD37" s="651">
        <v>1978</v>
      </c>
      <c r="AE37" s="651"/>
      <c r="AF37" s="651"/>
      <c r="AG37" s="651"/>
      <c r="AH37" s="651"/>
      <c r="AI37" s="651"/>
      <c r="AJ37" s="651"/>
      <c r="AK37" s="651"/>
      <c r="AL37" s="617">
        <v>0.1</v>
      </c>
      <c r="AM37" s="618"/>
      <c r="AN37" s="618"/>
      <c r="AO37" s="652"/>
      <c r="AQ37" s="645" t="s">
        <v>319</v>
      </c>
      <c r="AR37" s="646"/>
      <c r="AS37" s="646"/>
      <c r="AT37" s="646"/>
      <c r="AU37" s="646"/>
      <c r="AV37" s="646"/>
      <c r="AW37" s="646"/>
      <c r="AX37" s="646"/>
      <c r="AY37" s="647"/>
      <c r="AZ37" s="614">
        <v>99241</v>
      </c>
      <c r="BA37" s="615"/>
      <c r="BB37" s="615"/>
      <c r="BC37" s="615"/>
      <c r="BD37" s="623"/>
      <c r="BE37" s="623"/>
      <c r="BF37" s="648"/>
      <c r="BG37" s="611" t="s">
        <v>320</v>
      </c>
      <c r="BH37" s="612"/>
      <c r="BI37" s="612"/>
      <c r="BJ37" s="612"/>
      <c r="BK37" s="612"/>
      <c r="BL37" s="612"/>
      <c r="BM37" s="612"/>
      <c r="BN37" s="612"/>
      <c r="BO37" s="612"/>
      <c r="BP37" s="612"/>
      <c r="BQ37" s="612"/>
      <c r="BR37" s="612"/>
      <c r="BS37" s="612"/>
      <c r="BT37" s="612"/>
      <c r="BU37" s="613"/>
      <c r="BV37" s="614">
        <v>19374</v>
      </c>
      <c r="BW37" s="615"/>
      <c r="BX37" s="615"/>
      <c r="BY37" s="615"/>
      <c r="BZ37" s="615"/>
      <c r="CA37" s="615"/>
      <c r="CB37" s="649"/>
      <c r="CD37" s="611" t="s">
        <v>321</v>
      </c>
      <c r="CE37" s="612"/>
      <c r="CF37" s="612"/>
      <c r="CG37" s="612"/>
      <c r="CH37" s="612"/>
      <c r="CI37" s="612"/>
      <c r="CJ37" s="612"/>
      <c r="CK37" s="612"/>
      <c r="CL37" s="612"/>
      <c r="CM37" s="612"/>
      <c r="CN37" s="612"/>
      <c r="CO37" s="612"/>
      <c r="CP37" s="612"/>
      <c r="CQ37" s="613"/>
      <c r="CR37" s="614">
        <v>353506</v>
      </c>
      <c r="CS37" s="623"/>
      <c r="CT37" s="623"/>
      <c r="CU37" s="623"/>
      <c r="CV37" s="623"/>
      <c r="CW37" s="623"/>
      <c r="CX37" s="623"/>
      <c r="CY37" s="624"/>
      <c r="CZ37" s="617">
        <v>3.7</v>
      </c>
      <c r="DA37" s="625"/>
      <c r="DB37" s="625"/>
      <c r="DC37" s="626"/>
      <c r="DD37" s="620">
        <v>321506</v>
      </c>
      <c r="DE37" s="623"/>
      <c r="DF37" s="623"/>
      <c r="DG37" s="623"/>
      <c r="DH37" s="623"/>
      <c r="DI37" s="623"/>
      <c r="DJ37" s="623"/>
      <c r="DK37" s="624"/>
      <c r="DL37" s="620">
        <v>321478</v>
      </c>
      <c r="DM37" s="623"/>
      <c r="DN37" s="623"/>
      <c r="DO37" s="623"/>
      <c r="DP37" s="623"/>
      <c r="DQ37" s="623"/>
      <c r="DR37" s="623"/>
      <c r="DS37" s="623"/>
      <c r="DT37" s="623"/>
      <c r="DU37" s="623"/>
      <c r="DV37" s="624"/>
      <c r="DW37" s="617">
        <v>8.6999999999999993</v>
      </c>
      <c r="DX37" s="625"/>
      <c r="DY37" s="625"/>
      <c r="DZ37" s="625"/>
      <c r="EA37" s="625"/>
      <c r="EB37" s="625"/>
      <c r="EC37" s="639"/>
    </row>
    <row r="38" spans="2:133" ht="11.25" customHeight="1" x14ac:dyDescent="0.15">
      <c r="B38" s="611" t="s">
        <v>322</v>
      </c>
      <c r="C38" s="612"/>
      <c r="D38" s="612"/>
      <c r="E38" s="612"/>
      <c r="F38" s="612"/>
      <c r="G38" s="612"/>
      <c r="H38" s="612"/>
      <c r="I38" s="612"/>
      <c r="J38" s="612"/>
      <c r="K38" s="612"/>
      <c r="L38" s="612"/>
      <c r="M38" s="612"/>
      <c r="N38" s="612"/>
      <c r="O38" s="612"/>
      <c r="P38" s="612"/>
      <c r="Q38" s="613"/>
      <c r="R38" s="614">
        <v>263151</v>
      </c>
      <c r="S38" s="615"/>
      <c r="T38" s="615"/>
      <c r="U38" s="615"/>
      <c r="V38" s="615"/>
      <c r="W38" s="615"/>
      <c r="X38" s="615"/>
      <c r="Y38" s="616"/>
      <c r="Z38" s="650">
        <v>2.7</v>
      </c>
      <c r="AA38" s="650"/>
      <c r="AB38" s="650"/>
      <c r="AC38" s="650"/>
      <c r="AD38" s="651" t="s">
        <v>121</v>
      </c>
      <c r="AE38" s="651"/>
      <c r="AF38" s="651"/>
      <c r="AG38" s="651"/>
      <c r="AH38" s="651"/>
      <c r="AI38" s="651"/>
      <c r="AJ38" s="651"/>
      <c r="AK38" s="651"/>
      <c r="AL38" s="617" t="s">
        <v>121</v>
      </c>
      <c r="AM38" s="618"/>
      <c r="AN38" s="618"/>
      <c r="AO38" s="652"/>
      <c r="AQ38" s="645" t="s">
        <v>323</v>
      </c>
      <c r="AR38" s="646"/>
      <c r="AS38" s="646"/>
      <c r="AT38" s="646"/>
      <c r="AU38" s="646"/>
      <c r="AV38" s="646"/>
      <c r="AW38" s="646"/>
      <c r="AX38" s="646"/>
      <c r="AY38" s="647"/>
      <c r="AZ38" s="614">
        <v>64145</v>
      </c>
      <c r="BA38" s="615"/>
      <c r="BB38" s="615"/>
      <c r="BC38" s="615"/>
      <c r="BD38" s="623"/>
      <c r="BE38" s="623"/>
      <c r="BF38" s="648"/>
      <c r="BG38" s="611" t="s">
        <v>324</v>
      </c>
      <c r="BH38" s="612"/>
      <c r="BI38" s="612"/>
      <c r="BJ38" s="612"/>
      <c r="BK38" s="612"/>
      <c r="BL38" s="612"/>
      <c r="BM38" s="612"/>
      <c r="BN38" s="612"/>
      <c r="BO38" s="612"/>
      <c r="BP38" s="612"/>
      <c r="BQ38" s="612"/>
      <c r="BR38" s="612"/>
      <c r="BS38" s="612"/>
      <c r="BT38" s="612"/>
      <c r="BU38" s="613"/>
      <c r="BV38" s="614">
        <v>1025</v>
      </c>
      <c r="BW38" s="615"/>
      <c r="BX38" s="615"/>
      <c r="BY38" s="615"/>
      <c r="BZ38" s="615"/>
      <c r="CA38" s="615"/>
      <c r="CB38" s="649"/>
      <c r="CD38" s="611" t="s">
        <v>325</v>
      </c>
      <c r="CE38" s="612"/>
      <c r="CF38" s="612"/>
      <c r="CG38" s="612"/>
      <c r="CH38" s="612"/>
      <c r="CI38" s="612"/>
      <c r="CJ38" s="612"/>
      <c r="CK38" s="612"/>
      <c r="CL38" s="612"/>
      <c r="CM38" s="612"/>
      <c r="CN38" s="612"/>
      <c r="CO38" s="612"/>
      <c r="CP38" s="612"/>
      <c r="CQ38" s="613"/>
      <c r="CR38" s="614">
        <v>402825</v>
      </c>
      <c r="CS38" s="615"/>
      <c r="CT38" s="615"/>
      <c r="CU38" s="615"/>
      <c r="CV38" s="615"/>
      <c r="CW38" s="615"/>
      <c r="CX38" s="615"/>
      <c r="CY38" s="616"/>
      <c r="CZ38" s="617">
        <v>4.2</v>
      </c>
      <c r="DA38" s="625"/>
      <c r="DB38" s="625"/>
      <c r="DC38" s="626"/>
      <c r="DD38" s="620">
        <v>367300</v>
      </c>
      <c r="DE38" s="615"/>
      <c r="DF38" s="615"/>
      <c r="DG38" s="615"/>
      <c r="DH38" s="615"/>
      <c r="DI38" s="615"/>
      <c r="DJ38" s="615"/>
      <c r="DK38" s="616"/>
      <c r="DL38" s="620">
        <v>296788</v>
      </c>
      <c r="DM38" s="615"/>
      <c r="DN38" s="615"/>
      <c r="DO38" s="615"/>
      <c r="DP38" s="615"/>
      <c r="DQ38" s="615"/>
      <c r="DR38" s="615"/>
      <c r="DS38" s="615"/>
      <c r="DT38" s="615"/>
      <c r="DU38" s="615"/>
      <c r="DV38" s="616"/>
      <c r="DW38" s="617">
        <v>8</v>
      </c>
      <c r="DX38" s="625"/>
      <c r="DY38" s="625"/>
      <c r="DZ38" s="625"/>
      <c r="EA38" s="625"/>
      <c r="EB38" s="625"/>
      <c r="EC38" s="639"/>
    </row>
    <row r="39" spans="2:133" ht="11.25" customHeight="1" x14ac:dyDescent="0.15">
      <c r="B39" s="611" t="s">
        <v>326</v>
      </c>
      <c r="C39" s="612"/>
      <c r="D39" s="612"/>
      <c r="E39" s="612"/>
      <c r="F39" s="612"/>
      <c r="G39" s="612"/>
      <c r="H39" s="612"/>
      <c r="I39" s="612"/>
      <c r="J39" s="612"/>
      <c r="K39" s="612"/>
      <c r="L39" s="612"/>
      <c r="M39" s="612"/>
      <c r="N39" s="612"/>
      <c r="O39" s="612"/>
      <c r="P39" s="612"/>
      <c r="Q39" s="613"/>
      <c r="R39" s="614" t="s">
        <v>121</v>
      </c>
      <c r="S39" s="615"/>
      <c r="T39" s="615"/>
      <c r="U39" s="615"/>
      <c r="V39" s="615"/>
      <c r="W39" s="615"/>
      <c r="X39" s="615"/>
      <c r="Y39" s="616"/>
      <c r="Z39" s="650" t="s">
        <v>121</v>
      </c>
      <c r="AA39" s="650"/>
      <c r="AB39" s="650"/>
      <c r="AC39" s="650"/>
      <c r="AD39" s="651" t="s">
        <v>121</v>
      </c>
      <c r="AE39" s="651"/>
      <c r="AF39" s="651"/>
      <c r="AG39" s="651"/>
      <c r="AH39" s="651"/>
      <c r="AI39" s="651"/>
      <c r="AJ39" s="651"/>
      <c r="AK39" s="651"/>
      <c r="AL39" s="617" t="s">
        <v>121</v>
      </c>
      <c r="AM39" s="618"/>
      <c r="AN39" s="618"/>
      <c r="AO39" s="652"/>
      <c r="AQ39" s="645" t="s">
        <v>327</v>
      </c>
      <c r="AR39" s="646"/>
      <c r="AS39" s="646"/>
      <c r="AT39" s="646"/>
      <c r="AU39" s="646"/>
      <c r="AV39" s="646"/>
      <c r="AW39" s="646"/>
      <c r="AX39" s="646"/>
      <c r="AY39" s="647"/>
      <c r="AZ39" s="614" t="s">
        <v>121</v>
      </c>
      <c r="BA39" s="615"/>
      <c r="BB39" s="615"/>
      <c r="BC39" s="615"/>
      <c r="BD39" s="623"/>
      <c r="BE39" s="623"/>
      <c r="BF39" s="648"/>
      <c r="BG39" s="611" t="s">
        <v>328</v>
      </c>
      <c r="BH39" s="612"/>
      <c r="BI39" s="612"/>
      <c r="BJ39" s="612"/>
      <c r="BK39" s="612"/>
      <c r="BL39" s="612"/>
      <c r="BM39" s="612"/>
      <c r="BN39" s="612"/>
      <c r="BO39" s="612"/>
      <c r="BP39" s="612"/>
      <c r="BQ39" s="612"/>
      <c r="BR39" s="612"/>
      <c r="BS39" s="612"/>
      <c r="BT39" s="612"/>
      <c r="BU39" s="613"/>
      <c r="BV39" s="614">
        <v>1727</v>
      </c>
      <c r="BW39" s="615"/>
      <c r="BX39" s="615"/>
      <c r="BY39" s="615"/>
      <c r="BZ39" s="615"/>
      <c r="CA39" s="615"/>
      <c r="CB39" s="649"/>
      <c r="CD39" s="611" t="s">
        <v>329</v>
      </c>
      <c r="CE39" s="612"/>
      <c r="CF39" s="612"/>
      <c r="CG39" s="612"/>
      <c r="CH39" s="612"/>
      <c r="CI39" s="612"/>
      <c r="CJ39" s="612"/>
      <c r="CK39" s="612"/>
      <c r="CL39" s="612"/>
      <c r="CM39" s="612"/>
      <c r="CN39" s="612"/>
      <c r="CO39" s="612"/>
      <c r="CP39" s="612"/>
      <c r="CQ39" s="613"/>
      <c r="CR39" s="614">
        <v>749062</v>
      </c>
      <c r="CS39" s="623"/>
      <c r="CT39" s="623"/>
      <c r="CU39" s="623"/>
      <c r="CV39" s="623"/>
      <c r="CW39" s="623"/>
      <c r="CX39" s="623"/>
      <c r="CY39" s="624"/>
      <c r="CZ39" s="617">
        <v>7.8</v>
      </c>
      <c r="DA39" s="625"/>
      <c r="DB39" s="625"/>
      <c r="DC39" s="626"/>
      <c r="DD39" s="620">
        <v>628707</v>
      </c>
      <c r="DE39" s="623"/>
      <c r="DF39" s="623"/>
      <c r="DG39" s="623"/>
      <c r="DH39" s="623"/>
      <c r="DI39" s="623"/>
      <c r="DJ39" s="623"/>
      <c r="DK39" s="624"/>
      <c r="DL39" s="620" t="s">
        <v>121</v>
      </c>
      <c r="DM39" s="623"/>
      <c r="DN39" s="623"/>
      <c r="DO39" s="623"/>
      <c r="DP39" s="623"/>
      <c r="DQ39" s="623"/>
      <c r="DR39" s="623"/>
      <c r="DS39" s="623"/>
      <c r="DT39" s="623"/>
      <c r="DU39" s="623"/>
      <c r="DV39" s="624"/>
      <c r="DW39" s="617" t="s">
        <v>121</v>
      </c>
      <c r="DX39" s="625"/>
      <c r="DY39" s="625"/>
      <c r="DZ39" s="625"/>
      <c r="EA39" s="625"/>
      <c r="EB39" s="625"/>
      <c r="EC39" s="639"/>
    </row>
    <row r="40" spans="2:133" ht="11.25" customHeight="1" x14ac:dyDescent="0.15">
      <c r="B40" s="611" t="s">
        <v>330</v>
      </c>
      <c r="C40" s="612"/>
      <c r="D40" s="612"/>
      <c r="E40" s="612"/>
      <c r="F40" s="612"/>
      <c r="G40" s="612"/>
      <c r="H40" s="612"/>
      <c r="I40" s="612"/>
      <c r="J40" s="612"/>
      <c r="K40" s="612"/>
      <c r="L40" s="612"/>
      <c r="M40" s="612"/>
      <c r="N40" s="612"/>
      <c r="O40" s="612"/>
      <c r="P40" s="612"/>
      <c r="Q40" s="613"/>
      <c r="R40" s="614">
        <v>11751</v>
      </c>
      <c r="S40" s="615"/>
      <c r="T40" s="615"/>
      <c r="U40" s="615"/>
      <c r="V40" s="615"/>
      <c r="W40" s="615"/>
      <c r="X40" s="615"/>
      <c r="Y40" s="616"/>
      <c r="Z40" s="650">
        <v>0.1</v>
      </c>
      <c r="AA40" s="650"/>
      <c r="AB40" s="650"/>
      <c r="AC40" s="650"/>
      <c r="AD40" s="651" t="s">
        <v>121</v>
      </c>
      <c r="AE40" s="651"/>
      <c r="AF40" s="651"/>
      <c r="AG40" s="651"/>
      <c r="AH40" s="651"/>
      <c r="AI40" s="651"/>
      <c r="AJ40" s="651"/>
      <c r="AK40" s="651"/>
      <c r="AL40" s="617" t="s">
        <v>121</v>
      </c>
      <c r="AM40" s="618"/>
      <c r="AN40" s="618"/>
      <c r="AO40" s="652"/>
      <c r="AQ40" s="645" t="s">
        <v>331</v>
      </c>
      <c r="AR40" s="646"/>
      <c r="AS40" s="646"/>
      <c r="AT40" s="646"/>
      <c r="AU40" s="646"/>
      <c r="AV40" s="646"/>
      <c r="AW40" s="646"/>
      <c r="AX40" s="646"/>
      <c r="AY40" s="647"/>
      <c r="AZ40" s="614" t="s">
        <v>121</v>
      </c>
      <c r="BA40" s="615"/>
      <c r="BB40" s="615"/>
      <c r="BC40" s="615"/>
      <c r="BD40" s="623"/>
      <c r="BE40" s="623"/>
      <c r="BF40" s="648"/>
      <c r="BG40" s="653" t="s">
        <v>332</v>
      </c>
      <c r="BH40" s="654"/>
      <c r="BI40" s="654"/>
      <c r="BJ40" s="654"/>
      <c r="BK40" s="654"/>
      <c r="BL40" s="214"/>
      <c r="BM40" s="612" t="s">
        <v>333</v>
      </c>
      <c r="BN40" s="612"/>
      <c r="BO40" s="612"/>
      <c r="BP40" s="612"/>
      <c r="BQ40" s="612"/>
      <c r="BR40" s="612"/>
      <c r="BS40" s="612"/>
      <c r="BT40" s="612"/>
      <c r="BU40" s="613"/>
      <c r="BV40" s="614">
        <v>69</v>
      </c>
      <c r="BW40" s="615"/>
      <c r="BX40" s="615"/>
      <c r="BY40" s="615"/>
      <c r="BZ40" s="615"/>
      <c r="CA40" s="615"/>
      <c r="CB40" s="649"/>
      <c r="CD40" s="611" t="s">
        <v>334</v>
      </c>
      <c r="CE40" s="612"/>
      <c r="CF40" s="612"/>
      <c r="CG40" s="612"/>
      <c r="CH40" s="612"/>
      <c r="CI40" s="612"/>
      <c r="CJ40" s="612"/>
      <c r="CK40" s="612"/>
      <c r="CL40" s="612"/>
      <c r="CM40" s="612"/>
      <c r="CN40" s="612"/>
      <c r="CO40" s="612"/>
      <c r="CP40" s="612"/>
      <c r="CQ40" s="613"/>
      <c r="CR40" s="614" t="s">
        <v>121</v>
      </c>
      <c r="CS40" s="615"/>
      <c r="CT40" s="615"/>
      <c r="CU40" s="615"/>
      <c r="CV40" s="615"/>
      <c r="CW40" s="615"/>
      <c r="CX40" s="615"/>
      <c r="CY40" s="616"/>
      <c r="CZ40" s="617" t="s">
        <v>121</v>
      </c>
      <c r="DA40" s="625"/>
      <c r="DB40" s="625"/>
      <c r="DC40" s="626"/>
      <c r="DD40" s="620" t="s">
        <v>121</v>
      </c>
      <c r="DE40" s="615"/>
      <c r="DF40" s="615"/>
      <c r="DG40" s="615"/>
      <c r="DH40" s="615"/>
      <c r="DI40" s="615"/>
      <c r="DJ40" s="615"/>
      <c r="DK40" s="616"/>
      <c r="DL40" s="620" t="s">
        <v>121</v>
      </c>
      <c r="DM40" s="615"/>
      <c r="DN40" s="615"/>
      <c r="DO40" s="615"/>
      <c r="DP40" s="615"/>
      <c r="DQ40" s="615"/>
      <c r="DR40" s="615"/>
      <c r="DS40" s="615"/>
      <c r="DT40" s="615"/>
      <c r="DU40" s="615"/>
      <c r="DV40" s="616"/>
      <c r="DW40" s="617" t="s">
        <v>121</v>
      </c>
      <c r="DX40" s="625"/>
      <c r="DY40" s="625"/>
      <c r="DZ40" s="625"/>
      <c r="EA40" s="625"/>
      <c r="EB40" s="625"/>
      <c r="EC40" s="639"/>
    </row>
    <row r="41" spans="2:133" ht="11.25" customHeight="1" x14ac:dyDescent="0.15">
      <c r="B41" s="595" t="s">
        <v>335</v>
      </c>
      <c r="C41" s="596"/>
      <c r="D41" s="596"/>
      <c r="E41" s="596"/>
      <c r="F41" s="596"/>
      <c r="G41" s="596"/>
      <c r="H41" s="596"/>
      <c r="I41" s="596"/>
      <c r="J41" s="596"/>
      <c r="K41" s="596"/>
      <c r="L41" s="596"/>
      <c r="M41" s="596"/>
      <c r="N41" s="596"/>
      <c r="O41" s="596"/>
      <c r="P41" s="596"/>
      <c r="Q41" s="597"/>
      <c r="R41" s="598">
        <v>9753123</v>
      </c>
      <c r="S41" s="636"/>
      <c r="T41" s="636"/>
      <c r="U41" s="636"/>
      <c r="V41" s="636"/>
      <c r="W41" s="636"/>
      <c r="X41" s="636"/>
      <c r="Y41" s="640"/>
      <c r="Z41" s="641">
        <v>100</v>
      </c>
      <c r="AA41" s="641"/>
      <c r="AB41" s="641"/>
      <c r="AC41" s="641"/>
      <c r="AD41" s="642">
        <v>3690869</v>
      </c>
      <c r="AE41" s="642"/>
      <c r="AF41" s="642"/>
      <c r="AG41" s="642"/>
      <c r="AH41" s="642"/>
      <c r="AI41" s="642"/>
      <c r="AJ41" s="642"/>
      <c r="AK41" s="642"/>
      <c r="AL41" s="601">
        <v>100</v>
      </c>
      <c r="AM41" s="643"/>
      <c r="AN41" s="643"/>
      <c r="AO41" s="644"/>
      <c r="AQ41" s="645" t="s">
        <v>336</v>
      </c>
      <c r="AR41" s="646"/>
      <c r="AS41" s="646"/>
      <c r="AT41" s="646"/>
      <c r="AU41" s="646"/>
      <c r="AV41" s="646"/>
      <c r="AW41" s="646"/>
      <c r="AX41" s="646"/>
      <c r="AY41" s="647"/>
      <c r="AZ41" s="614">
        <v>185599</v>
      </c>
      <c r="BA41" s="615"/>
      <c r="BB41" s="615"/>
      <c r="BC41" s="615"/>
      <c r="BD41" s="623"/>
      <c r="BE41" s="623"/>
      <c r="BF41" s="648"/>
      <c r="BG41" s="653"/>
      <c r="BH41" s="654"/>
      <c r="BI41" s="654"/>
      <c r="BJ41" s="654"/>
      <c r="BK41" s="654"/>
      <c r="BL41" s="214"/>
      <c r="BM41" s="612" t="s">
        <v>337</v>
      </c>
      <c r="BN41" s="612"/>
      <c r="BO41" s="612"/>
      <c r="BP41" s="612"/>
      <c r="BQ41" s="612"/>
      <c r="BR41" s="612"/>
      <c r="BS41" s="612"/>
      <c r="BT41" s="612"/>
      <c r="BU41" s="613"/>
      <c r="BV41" s="614" t="s">
        <v>121</v>
      </c>
      <c r="BW41" s="615"/>
      <c r="BX41" s="615"/>
      <c r="BY41" s="615"/>
      <c r="BZ41" s="615"/>
      <c r="CA41" s="615"/>
      <c r="CB41" s="649"/>
      <c r="CD41" s="611" t="s">
        <v>338</v>
      </c>
      <c r="CE41" s="612"/>
      <c r="CF41" s="612"/>
      <c r="CG41" s="612"/>
      <c r="CH41" s="612"/>
      <c r="CI41" s="612"/>
      <c r="CJ41" s="612"/>
      <c r="CK41" s="612"/>
      <c r="CL41" s="612"/>
      <c r="CM41" s="612"/>
      <c r="CN41" s="612"/>
      <c r="CO41" s="612"/>
      <c r="CP41" s="612"/>
      <c r="CQ41" s="613"/>
      <c r="CR41" s="614" t="s">
        <v>121</v>
      </c>
      <c r="CS41" s="623"/>
      <c r="CT41" s="623"/>
      <c r="CU41" s="623"/>
      <c r="CV41" s="623"/>
      <c r="CW41" s="623"/>
      <c r="CX41" s="623"/>
      <c r="CY41" s="624"/>
      <c r="CZ41" s="617" t="s">
        <v>121</v>
      </c>
      <c r="DA41" s="625"/>
      <c r="DB41" s="625"/>
      <c r="DC41" s="626"/>
      <c r="DD41" s="620" t="s">
        <v>121</v>
      </c>
      <c r="DE41" s="623"/>
      <c r="DF41" s="623"/>
      <c r="DG41" s="623"/>
      <c r="DH41" s="623"/>
      <c r="DI41" s="623"/>
      <c r="DJ41" s="623"/>
      <c r="DK41" s="624"/>
      <c r="DL41" s="592"/>
      <c r="DM41" s="593"/>
      <c r="DN41" s="593"/>
      <c r="DO41" s="593"/>
      <c r="DP41" s="593"/>
      <c r="DQ41" s="593"/>
      <c r="DR41" s="593"/>
      <c r="DS41" s="593"/>
      <c r="DT41" s="593"/>
      <c r="DU41" s="593"/>
      <c r="DV41" s="594"/>
      <c r="DW41" s="589"/>
      <c r="DX41" s="590"/>
      <c r="DY41" s="590"/>
      <c r="DZ41" s="590"/>
      <c r="EA41" s="590"/>
      <c r="EB41" s="590"/>
      <c r="EC41" s="591"/>
    </row>
    <row r="42" spans="2:133" ht="11.25" customHeight="1" x14ac:dyDescent="0.15">
      <c r="AQ42" s="633" t="s">
        <v>339</v>
      </c>
      <c r="AR42" s="634"/>
      <c r="AS42" s="634"/>
      <c r="AT42" s="634"/>
      <c r="AU42" s="634"/>
      <c r="AV42" s="634"/>
      <c r="AW42" s="634"/>
      <c r="AX42" s="634"/>
      <c r="AY42" s="635"/>
      <c r="AZ42" s="598">
        <v>153081</v>
      </c>
      <c r="BA42" s="636"/>
      <c r="BB42" s="636"/>
      <c r="BC42" s="636"/>
      <c r="BD42" s="599"/>
      <c r="BE42" s="599"/>
      <c r="BF42" s="637"/>
      <c r="BG42" s="655"/>
      <c r="BH42" s="656"/>
      <c r="BI42" s="656"/>
      <c r="BJ42" s="656"/>
      <c r="BK42" s="656"/>
      <c r="BL42" s="215"/>
      <c r="BM42" s="596" t="s">
        <v>340</v>
      </c>
      <c r="BN42" s="596"/>
      <c r="BO42" s="596"/>
      <c r="BP42" s="596"/>
      <c r="BQ42" s="596"/>
      <c r="BR42" s="596"/>
      <c r="BS42" s="596"/>
      <c r="BT42" s="596"/>
      <c r="BU42" s="597"/>
      <c r="BV42" s="598">
        <v>285</v>
      </c>
      <c r="BW42" s="636"/>
      <c r="BX42" s="636"/>
      <c r="BY42" s="636"/>
      <c r="BZ42" s="636"/>
      <c r="CA42" s="636"/>
      <c r="CB42" s="638"/>
      <c r="CD42" s="611" t="s">
        <v>341</v>
      </c>
      <c r="CE42" s="612"/>
      <c r="CF42" s="612"/>
      <c r="CG42" s="612"/>
      <c r="CH42" s="612"/>
      <c r="CI42" s="612"/>
      <c r="CJ42" s="612"/>
      <c r="CK42" s="612"/>
      <c r="CL42" s="612"/>
      <c r="CM42" s="612"/>
      <c r="CN42" s="612"/>
      <c r="CO42" s="612"/>
      <c r="CP42" s="612"/>
      <c r="CQ42" s="613"/>
      <c r="CR42" s="614">
        <v>2252949</v>
      </c>
      <c r="CS42" s="623"/>
      <c r="CT42" s="623"/>
      <c r="CU42" s="623"/>
      <c r="CV42" s="623"/>
      <c r="CW42" s="623"/>
      <c r="CX42" s="623"/>
      <c r="CY42" s="624"/>
      <c r="CZ42" s="617">
        <v>23.4</v>
      </c>
      <c r="DA42" s="625"/>
      <c r="DB42" s="625"/>
      <c r="DC42" s="626"/>
      <c r="DD42" s="620">
        <v>519636</v>
      </c>
      <c r="DE42" s="623"/>
      <c r="DF42" s="623"/>
      <c r="DG42" s="623"/>
      <c r="DH42" s="623"/>
      <c r="DI42" s="623"/>
      <c r="DJ42" s="623"/>
      <c r="DK42" s="624"/>
      <c r="DL42" s="592"/>
      <c r="DM42" s="593"/>
      <c r="DN42" s="593"/>
      <c r="DO42" s="593"/>
      <c r="DP42" s="593"/>
      <c r="DQ42" s="593"/>
      <c r="DR42" s="593"/>
      <c r="DS42" s="593"/>
      <c r="DT42" s="593"/>
      <c r="DU42" s="593"/>
      <c r="DV42" s="594"/>
      <c r="DW42" s="589"/>
      <c r="DX42" s="590"/>
      <c r="DY42" s="590"/>
      <c r="DZ42" s="590"/>
      <c r="EA42" s="590"/>
      <c r="EB42" s="590"/>
      <c r="EC42" s="591"/>
    </row>
    <row r="43" spans="2:133" ht="11.25" customHeight="1" x14ac:dyDescent="0.15">
      <c r="B43" s="208" t="s">
        <v>342</v>
      </c>
      <c r="CD43" s="611" t="s">
        <v>343</v>
      </c>
      <c r="CE43" s="612"/>
      <c r="CF43" s="612"/>
      <c r="CG43" s="612"/>
      <c r="CH43" s="612"/>
      <c r="CI43" s="612"/>
      <c r="CJ43" s="612"/>
      <c r="CK43" s="612"/>
      <c r="CL43" s="612"/>
      <c r="CM43" s="612"/>
      <c r="CN43" s="612"/>
      <c r="CO43" s="612"/>
      <c r="CP43" s="612"/>
      <c r="CQ43" s="613"/>
      <c r="CR43" s="614">
        <v>22969</v>
      </c>
      <c r="CS43" s="623"/>
      <c r="CT43" s="623"/>
      <c r="CU43" s="623"/>
      <c r="CV43" s="623"/>
      <c r="CW43" s="623"/>
      <c r="CX43" s="623"/>
      <c r="CY43" s="624"/>
      <c r="CZ43" s="617">
        <v>0.2</v>
      </c>
      <c r="DA43" s="625"/>
      <c r="DB43" s="625"/>
      <c r="DC43" s="626"/>
      <c r="DD43" s="620" t="s">
        <v>121</v>
      </c>
      <c r="DE43" s="623"/>
      <c r="DF43" s="623"/>
      <c r="DG43" s="623"/>
      <c r="DH43" s="623"/>
      <c r="DI43" s="623"/>
      <c r="DJ43" s="623"/>
      <c r="DK43" s="624"/>
      <c r="DL43" s="592"/>
      <c r="DM43" s="593"/>
      <c r="DN43" s="593"/>
      <c r="DO43" s="593"/>
      <c r="DP43" s="593"/>
      <c r="DQ43" s="593"/>
      <c r="DR43" s="593"/>
      <c r="DS43" s="593"/>
      <c r="DT43" s="593"/>
      <c r="DU43" s="593"/>
      <c r="DV43" s="594"/>
      <c r="DW43" s="589"/>
      <c r="DX43" s="590"/>
      <c r="DY43" s="590"/>
      <c r="DZ43" s="590"/>
      <c r="EA43" s="590"/>
      <c r="EB43" s="590"/>
      <c r="EC43" s="591"/>
    </row>
    <row r="44" spans="2:133" ht="11.25" customHeight="1" x14ac:dyDescent="0.15">
      <c r="B44" s="621" t="s">
        <v>344</v>
      </c>
      <c r="C44" s="621"/>
      <c r="D44" s="621"/>
      <c r="E44" s="621"/>
      <c r="F44" s="621"/>
      <c r="G44" s="621"/>
      <c r="H44" s="621"/>
      <c r="I44" s="621"/>
      <c r="J44" s="621"/>
      <c r="K44" s="621"/>
      <c r="L44" s="621"/>
      <c r="M44" s="621"/>
      <c r="N44" s="621"/>
      <c r="O44" s="621"/>
      <c r="P44" s="621"/>
      <c r="Q44" s="621"/>
      <c r="R44" s="621"/>
      <c r="S44" s="621"/>
      <c r="T44" s="621"/>
      <c r="U44" s="621"/>
      <c r="V44" s="621"/>
      <c r="W44" s="621"/>
      <c r="X44" s="621"/>
      <c r="Y44" s="621"/>
      <c r="Z44" s="621"/>
      <c r="AA44" s="621"/>
      <c r="AB44" s="621"/>
      <c r="AC44" s="621"/>
      <c r="AD44" s="621"/>
      <c r="AE44" s="621"/>
      <c r="AF44" s="621"/>
      <c r="AG44" s="621"/>
      <c r="AH44" s="621"/>
      <c r="AI44" s="621"/>
      <c r="AJ44" s="621"/>
      <c r="AK44" s="621"/>
      <c r="AL44" s="621"/>
      <c r="AM44" s="621"/>
      <c r="AN44" s="621"/>
      <c r="AO44" s="621"/>
      <c r="AP44" s="621"/>
      <c r="AQ44" s="621"/>
      <c r="AR44" s="621"/>
      <c r="AS44" s="621"/>
      <c r="AT44" s="621"/>
      <c r="AU44" s="621"/>
      <c r="AV44" s="621"/>
      <c r="AW44" s="621"/>
      <c r="AX44" s="621"/>
      <c r="AY44" s="621"/>
      <c r="AZ44" s="621"/>
      <c r="BA44" s="621"/>
      <c r="BB44" s="621"/>
      <c r="BC44" s="621"/>
      <c r="BD44" s="621"/>
      <c r="BE44" s="621"/>
      <c r="BF44" s="621"/>
      <c r="BG44" s="621"/>
      <c r="BH44" s="621"/>
      <c r="BI44" s="621"/>
      <c r="BJ44" s="621"/>
      <c r="BK44" s="621"/>
      <c r="BL44" s="621"/>
      <c r="BM44" s="621"/>
      <c r="BN44" s="621"/>
      <c r="BO44" s="621"/>
      <c r="BP44" s="621"/>
      <c r="BQ44" s="621"/>
      <c r="BR44" s="621"/>
      <c r="BS44" s="621"/>
      <c r="BT44" s="621"/>
      <c r="BU44" s="621"/>
      <c r="BV44" s="621"/>
      <c r="BW44" s="621"/>
      <c r="BX44" s="621"/>
      <c r="BY44" s="621"/>
      <c r="BZ44" s="621"/>
      <c r="CA44" s="621"/>
      <c r="CB44" s="621"/>
      <c r="CC44" s="622"/>
      <c r="CD44" s="627" t="s">
        <v>292</v>
      </c>
      <c r="CE44" s="628"/>
      <c r="CF44" s="611" t="s">
        <v>345</v>
      </c>
      <c r="CG44" s="612"/>
      <c r="CH44" s="612"/>
      <c r="CI44" s="612"/>
      <c r="CJ44" s="612"/>
      <c r="CK44" s="612"/>
      <c r="CL44" s="612"/>
      <c r="CM44" s="612"/>
      <c r="CN44" s="612"/>
      <c r="CO44" s="612"/>
      <c r="CP44" s="612"/>
      <c r="CQ44" s="613"/>
      <c r="CR44" s="614">
        <v>2236218</v>
      </c>
      <c r="CS44" s="615"/>
      <c r="CT44" s="615"/>
      <c r="CU44" s="615"/>
      <c r="CV44" s="615"/>
      <c r="CW44" s="615"/>
      <c r="CX44" s="615"/>
      <c r="CY44" s="616"/>
      <c r="CZ44" s="617">
        <v>23.2</v>
      </c>
      <c r="DA44" s="618"/>
      <c r="DB44" s="618"/>
      <c r="DC44" s="619"/>
      <c r="DD44" s="620">
        <v>505305</v>
      </c>
      <c r="DE44" s="615"/>
      <c r="DF44" s="615"/>
      <c r="DG44" s="615"/>
      <c r="DH44" s="615"/>
      <c r="DI44" s="615"/>
      <c r="DJ44" s="615"/>
      <c r="DK44" s="616"/>
      <c r="DL44" s="592"/>
      <c r="DM44" s="593"/>
      <c r="DN44" s="593"/>
      <c r="DO44" s="593"/>
      <c r="DP44" s="593"/>
      <c r="DQ44" s="593"/>
      <c r="DR44" s="593"/>
      <c r="DS44" s="593"/>
      <c r="DT44" s="593"/>
      <c r="DU44" s="593"/>
      <c r="DV44" s="594"/>
      <c r="DW44" s="589"/>
      <c r="DX44" s="590"/>
      <c r="DY44" s="590"/>
      <c r="DZ44" s="590"/>
      <c r="EA44" s="590"/>
      <c r="EB44" s="590"/>
      <c r="EC44" s="591"/>
    </row>
    <row r="45" spans="2:133" ht="11.25" customHeight="1" x14ac:dyDescent="0.15">
      <c r="B45" s="621" t="s">
        <v>346</v>
      </c>
      <c r="C45" s="621"/>
      <c r="D45" s="621"/>
      <c r="E45" s="621"/>
      <c r="F45" s="621"/>
      <c r="G45" s="621"/>
      <c r="H45" s="621"/>
      <c r="I45" s="621"/>
      <c r="J45" s="621"/>
      <c r="K45" s="621"/>
      <c r="L45" s="621"/>
      <c r="M45" s="621"/>
      <c r="N45" s="621"/>
      <c r="O45" s="621"/>
      <c r="P45" s="621"/>
      <c r="Q45" s="621"/>
      <c r="R45" s="621"/>
      <c r="S45" s="621"/>
      <c r="T45" s="621"/>
      <c r="U45" s="621"/>
      <c r="V45" s="621"/>
      <c r="W45" s="621"/>
      <c r="X45" s="621"/>
      <c r="Y45" s="621"/>
      <c r="Z45" s="621"/>
      <c r="AA45" s="621"/>
      <c r="AB45" s="621"/>
      <c r="AC45" s="621"/>
      <c r="AD45" s="621"/>
      <c r="AE45" s="621"/>
      <c r="AF45" s="621"/>
      <c r="AG45" s="621"/>
      <c r="AH45" s="621"/>
      <c r="AI45" s="621"/>
      <c r="AJ45" s="621"/>
      <c r="AK45" s="621"/>
      <c r="AL45" s="621"/>
      <c r="AM45" s="621"/>
      <c r="AN45" s="621"/>
      <c r="AO45" s="621"/>
      <c r="AP45" s="621"/>
      <c r="AQ45" s="621"/>
      <c r="AR45" s="621"/>
      <c r="AS45" s="621"/>
      <c r="AT45" s="621"/>
      <c r="AU45" s="621"/>
      <c r="AV45" s="621"/>
      <c r="AW45" s="621"/>
      <c r="AX45" s="621"/>
      <c r="AY45" s="621"/>
      <c r="AZ45" s="621"/>
      <c r="BA45" s="621"/>
      <c r="BB45" s="621"/>
      <c r="BC45" s="621"/>
      <c r="BD45" s="621"/>
      <c r="BE45" s="621"/>
      <c r="BF45" s="621"/>
      <c r="BG45" s="621"/>
      <c r="BH45" s="621"/>
      <c r="BI45" s="621"/>
      <c r="BJ45" s="621"/>
      <c r="BK45" s="621"/>
      <c r="BL45" s="621"/>
      <c r="BM45" s="621"/>
      <c r="BN45" s="621"/>
      <c r="BO45" s="621"/>
      <c r="BP45" s="621"/>
      <c r="BQ45" s="621"/>
      <c r="BR45" s="621"/>
      <c r="BS45" s="621"/>
      <c r="BT45" s="621"/>
      <c r="BU45" s="621"/>
      <c r="BV45" s="621"/>
      <c r="BW45" s="621"/>
      <c r="BX45" s="621"/>
      <c r="BY45" s="621"/>
      <c r="BZ45" s="621"/>
      <c r="CA45" s="621"/>
      <c r="CB45" s="621"/>
      <c r="CC45" s="622"/>
      <c r="CD45" s="629"/>
      <c r="CE45" s="630"/>
      <c r="CF45" s="611" t="s">
        <v>347</v>
      </c>
      <c r="CG45" s="612"/>
      <c r="CH45" s="612"/>
      <c r="CI45" s="612"/>
      <c r="CJ45" s="612"/>
      <c r="CK45" s="612"/>
      <c r="CL45" s="612"/>
      <c r="CM45" s="612"/>
      <c r="CN45" s="612"/>
      <c r="CO45" s="612"/>
      <c r="CP45" s="612"/>
      <c r="CQ45" s="613"/>
      <c r="CR45" s="614">
        <v>466985</v>
      </c>
      <c r="CS45" s="623"/>
      <c r="CT45" s="623"/>
      <c r="CU45" s="623"/>
      <c r="CV45" s="623"/>
      <c r="CW45" s="623"/>
      <c r="CX45" s="623"/>
      <c r="CY45" s="624"/>
      <c r="CZ45" s="617">
        <v>4.8</v>
      </c>
      <c r="DA45" s="625"/>
      <c r="DB45" s="625"/>
      <c r="DC45" s="626"/>
      <c r="DD45" s="620">
        <v>61670</v>
      </c>
      <c r="DE45" s="623"/>
      <c r="DF45" s="623"/>
      <c r="DG45" s="623"/>
      <c r="DH45" s="623"/>
      <c r="DI45" s="623"/>
      <c r="DJ45" s="623"/>
      <c r="DK45" s="624"/>
      <c r="DL45" s="592"/>
      <c r="DM45" s="593"/>
      <c r="DN45" s="593"/>
      <c r="DO45" s="593"/>
      <c r="DP45" s="593"/>
      <c r="DQ45" s="593"/>
      <c r="DR45" s="593"/>
      <c r="DS45" s="593"/>
      <c r="DT45" s="593"/>
      <c r="DU45" s="593"/>
      <c r="DV45" s="594"/>
      <c r="DW45" s="589"/>
      <c r="DX45" s="590"/>
      <c r="DY45" s="590"/>
      <c r="DZ45" s="590"/>
      <c r="EA45" s="590"/>
      <c r="EB45" s="590"/>
      <c r="EC45" s="591"/>
    </row>
    <row r="46" spans="2:133" ht="11.25" customHeight="1" x14ac:dyDescent="0.15">
      <c r="B46" s="219"/>
      <c r="CD46" s="629"/>
      <c r="CE46" s="630"/>
      <c r="CF46" s="611" t="s">
        <v>348</v>
      </c>
      <c r="CG46" s="612"/>
      <c r="CH46" s="612"/>
      <c r="CI46" s="612"/>
      <c r="CJ46" s="612"/>
      <c r="CK46" s="612"/>
      <c r="CL46" s="612"/>
      <c r="CM46" s="612"/>
      <c r="CN46" s="612"/>
      <c r="CO46" s="612"/>
      <c r="CP46" s="612"/>
      <c r="CQ46" s="613"/>
      <c r="CR46" s="614">
        <v>1746273</v>
      </c>
      <c r="CS46" s="615"/>
      <c r="CT46" s="615"/>
      <c r="CU46" s="615"/>
      <c r="CV46" s="615"/>
      <c r="CW46" s="615"/>
      <c r="CX46" s="615"/>
      <c r="CY46" s="616"/>
      <c r="CZ46" s="617">
        <v>18.100000000000001</v>
      </c>
      <c r="DA46" s="618"/>
      <c r="DB46" s="618"/>
      <c r="DC46" s="619"/>
      <c r="DD46" s="620">
        <v>431575</v>
      </c>
      <c r="DE46" s="615"/>
      <c r="DF46" s="615"/>
      <c r="DG46" s="615"/>
      <c r="DH46" s="615"/>
      <c r="DI46" s="615"/>
      <c r="DJ46" s="615"/>
      <c r="DK46" s="616"/>
      <c r="DL46" s="592"/>
      <c r="DM46" s="593"/>
      <c r="DN46" s="593"/>
      <c r="DO46" s="593"/>
      <c r="DP46" s="593"/>
      <c r="DQ46" s="593"/>
      <c r="DR46" s="593"/>
      <c r="DS46" s="593"/>
      <c r="DT46" s="593"/>
      <c r="DU46" s="593"/>
      <c r="DV46" s="594"/>
      <c r="DW46" s="589"/>
      <c r="DX46" s="590"/>
      <c r="DY46" s="590"/>
      <c r="DZ46" s="590"/>
      <c r="EA46" s="590"/>
      <c r="EB46" s="590"/>
      <c r="EC46" s="591"/>
    </row>
    <row r="47" spans="2:133" ht="11.25" customHeight="1" x14ac:dyDescent="0.15">
      <c r="B47" s="219"/>
      <c r="CD47" s="629"/>
      <c r="CE47" s="630"/>
      <c r="CF47" s="611" t="s">
        <v>349</v>
      </c>
      <c r="CG47" s="612"/>
      <c r="CH47" s="612"/>
      <c r="CI47" s="612"/>
      <c r="CJ47" s="612"/>
      <c r="CK47" s="612"/>
      <c r="CL47" s="612"/>
      <c r="CM47" s="612"/>
      <c r="CN47" s="612"/>
      <c r="CO47" s="612"/>
      <c r="CP47" s="612"/>
      <c r="CQ47" s="613"/>
      <c r="CR47" s="614">
        <v>16731</v>
      </c>
      <c r="CS47" s="623"/>
      <c r="CT47" s="623"/>
      <c r="CU47" s="623"/>
      <c r="CV47" s="623"/>
      <c r="CW47" s="623"/>
      <c r="CX47" s="623"/>
      <c r="CY47" s="624"/>
      <c r="CZ47" s="617">
        <v>0.2</v>
      </c>
      <c r="DA47" s="625"/>
      <c r="DB47" s="625"/>
      <c r="DC47" s="626"/>
      <c r="DD47" s="620">
        <v>14331</v>
      </c>
      <c r="DE47" s="623"/>
      <c r="DF47" s="623"/>
      <c r="DG47" s="623"/>
      <c r="DH47" s="623"/>
      <c r="DI47" s="623"/>
      <c r="DJ47" s="623"/>
      <c r="DK47" s="624"/>
      <c r="DL47" s="592"/>
      <c r="DM47" s="593"/>
      <c r="DN47" s="593"/>
      <c r="DO47" s="593"/>
      <c r="DP47" s="593"/>
      <c r="DQ47" s="593"/>
      <c r="DR47" s="593"/>
      <c r="DS47" s="593"/>
      <c r="DT47" s="593"/>
      <c r="DU47" s="593"/>
      <c r="DV47" s="594"/>
      <c r="DW47" s="589"/>
      <c r="DX47" s="590"/>
      <c r="DY47" s="590"/>
      <c r="DZ47" s="590"/>
      <c r="EA47" s="590"/>
      <c r="EB47" s="590"/>
      <c r="EC47" s="591"/>
    </row>
    <row r="48" spans="2:133" x14ac:dyDescent="0.15">
      <c r="B48" s="219"/>
      <c r="CD48" s="631"/>
      <c r="CE48" s="632"/>
      <c r="CF48" s="611" t="s">
        <v>350</v>
      </c>
      <c r="CG48" s="612"/>
      <c r="CH48" s="612"/>
      <c r="CI48" s="612"/>
      <c r="CJ48" s="612"/>
      <c r="CK48" s="612"/>
      <c r="CL48" s="612"/>
      <c r="CM48" s="612"/>
      <c r="CN48" s="612"/>
      <c r="CO48" s="612"/>
      <c r="CP48" s="612"/>
      <c r="CQ48" s="613"/>
      <c r="CR48" s="614" t="s">
        <v>121</v>
      </c>
      <c r="CS48" s="615"/>
      <c r="CT48" s="615"/>
      <c r="CU48" s="615"/>
      <c r="CV48" s="615"/>
      <c r="CW48" s="615"/>
      <c r="CX48" s="615"/>
      <c r="CY48" s="616"/>
      <c r="CZ48" s="617" t="s">
        <v>121</v>
      </c>
      <c r="DA48" s="618"/>
      <c r="DB48" s="618"/>
      <c r="DC48" s="619"/>
      <c r="DD48" s="620" t="s">
        <v>121</v>
      </c>
      <c r="DE48" s="615"/>
      <c r="DF48" s="615"/>
      <c r="DG48" s="615"/>
      <c r="DH48" s="615"/>
      <c r="DI48" s="615"/>
      <c r="DJ48" s="615"/>
      <c r="DK48" s="616"/>
      <c r="DL48" s="592"/>
      <c r="DM48" s="593"/>
      <c r="DN48" s="593"/>
      <c r="DO48" s="593"/>
      <c r="DP48" s="593"/>
      <c r="DQ48" s="593"/>
      <c r="DR48" s="593"/>
      <c r="DS48" s="593"/>
      <c r="DT48" s="593"/>
      <c r="DU48" s="593"/>
      <c r="DV48" s="594"/>
      <c r="DW48" s="589"/>
      <c r="DX48" s="590"/>
      <c r="DY48" s="590"/>
      <c r="DZ48" s="590"/>
      <c r="EA48" s="590"/>
      <c r="EB48" s="590"/>
      <c r="EC48" s="591"/>
    </row>
    <row r="49" spans="2:133" ht="11.25" customHeight="1" x14ac:dyDescent="0.15">
      <c r="B49" s="219"/>
      <c r="CD49" s="595" t="s">
        <v>351</v>
      </c>
      <c r="CE49" s="596"/>
      <c r="CF49" s="596"/>
      <c r="CG49" s="596"/>
      <c r="CH49" s="596"/>
      <c r="CI49" s="596"/>
      <c r="CJ49" s="596"/>
      <c r="CK49" s="596"/>
      <c r="CL49" s="596"/>
      <c r="CM49" s="596"/>
      <c r="CN49" s="596"/>
      <c r="CO49" s="596"/>
      <c r="CP49" s="596"/>
      <c r="CQ49" s="597"/>
      <c r="CR49" s="598">
        <v>9638527</v>
      </c>
      <c r="CS49" s="599"/>
      <c r="CT49" s="599"/>
      <c r="CU49" s="599"/>
      <c r="CV49" s="599"/>
      <c r="CW49" s="599"/>
      <c r="CX49" s="599"/>
      <c r="CY49" s="600"/>
      <c r="CZ49" s="601">
        <v>100</v>
      </c>
      <c r="DA49" s="602"/>
      <c r="DB49" s="602"/>
      <c r="DC49" s="603"/>
      <c r="DD49" s="604">
        <v>4889773</v>
      </c>
      <c r="DE49" s="599"/>
      <c r="DF49" s="599"/>
      <c r="DG49" s="599"/>
      <c r="DH49" s="599"/>
      <c r="DI49" s="599"/>
      <c r="DJ49" s="599"/>
      <c r="DK49" s="600"/>
      <c r="DL49" s="605"/>
      <c r="DM49" s="606"/>
      <c r="DN49" s="606"/>
      <c r="DO49" s="606"/>
      <c r="DP49" s="606"/>
      <c r="DQ49" s="606"/>
      <c r="DR49" s="606"/>
      <c r="DS49" s="606"/>
      <c r="DT49" s="606"/>
      <c r="DU49" s="606"/>
      <c r="DV49" s="607"/>
      <c r="DW49" s="608"/>
      <c r="DX49" s="609"/>
      <c r="DY49" s="609"/>
      <c r="DZ49" s="609"/>
      <c r="EA49" s="609"/>
      <c r="EB49" s="609"/>
      <c r="EC49" s="610"/>
    </row>
  </sheetData>
  <sheetProtection algorithmName="SHA-512" hashValue="SA8sZ2p/Debtm3T72b3Np0h4hLSo8G+zuTenkvPsbqhdxuaPnp1CfpG9nPeoWZfTVv9dqUgsHJTj9z5z1TAklQ==" saltValue="iqH0vu46hVYqo49vBuZ5g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0" zoomScaleNormal="40" zoomScaleSheetLayoutView="70" workbookViewId="0">
      <selection activeCell="BS26" sqref="BS26:CG26"/>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94" t="s">
        <v>353</v>
      </c>
      <c r="DK2" s="1095"/>
      <c r="DL2" s="1095"/>
      <c r="DM2" s="1095"/>
      <c r="DN2" s="1095"/>
      <c r="DO2" s="1096"/>
      <c r="DP2" s="222"/>
      <c r="DQ2" s="1094" t="s">
        <v>354</v>
      </c>
      <c r="DR2" s="1095"/>
      <c r="DS2" s="1095"/>
      <c r="DT2" s="1095"/>
      <c r="DU2" s="1095"/>
      <c r="DV2" s="1095"/>
      <c r="DW2" s="1095"/>
      <c r="DX2" s="1095"/>
      <c r="DY2" s="1095"/>
      <c r="DZ2" s="109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97"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87" t="s">
        <v>371</v>
      </c>
      <c r="DH5" s="1088"/>
      <c r="DI5" s="1088"/>
      <c r="DJ5" s="1088"/>
      <c r="DK5" s="1089"/>
      <c r="DL5" s="1087" t="s">
        <v>372</v>
      </c>
      <c r="DM5" s="1088"/>
      <c r="DN5" s="1088"/>
      <c r="DO5" s="1088"/>
      <c r="DP5" s="1089"/>
      <c r="DQ5" s="988" t="s">
        <v>373</v>
      </c>
      <c r="DR5" s="989"/>
      <c r="DS5" s="989"/>
      <c r="DT5" s="989"/>
      <c r="DU5" s="990"/>
      <c r="DV5" s="988" t="s">
        <v>364</v>
      </c>
      <c r="DW5" s="989"/>
      <c r="DX5" s="989"/>
      <c r="DY5" s="989"/>
      <c r="DZ5" s="1002"/>
      <c r="EA5" s="229"/>
    </row>
    <row r="6" spans="1:131" s="23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98"/>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90"/>
      <c r="DH6" s="1091"/>
      <c r="DI6" s="1091"/>
      <c r="DJ6" s="1091"/>
      <c r="DK6" s="1092"/>
      <c r="DL6" s="1090"/>
      <c r="DM6" s="1091"/>
      <c r="DN6" s="1091"/>
      <c r="DO6" s="1091"/>
      <c r="DP6" s="1092"/>
      <c r="DQ6" s="991"/>
      <c r="DR6" s="992"/>
      <c r="DS6" s="992"/>
      <c r="DT6" s="992"/>
      <c r="DU6" s="993"/>
      <c r="DV6" s="991"/>
      <c r="DW6" s="992"/>
      <c r="DX6" s="992"/>
      <c r="DY6" s="992"/>
      <c r="DZ6" s="1003"/>
      <c r="EA6" s="229"/>
    </row>
    <row r="7" spans="1:131" s="230" customFormat="1" ht="26.25" customHeight="1" thickTop="1" x14ac:dyDescent="0.15">
      <c r="A7" s="231">
        <v>1</v>
      </c>
      <c r="B7" s="1034" t="s">
        <v>374</v>
      </c>
      <c r="C7" s="1035"/>
      <c r="D7" s="1035"/>
      <c r="E7" s="1035"/>
      <c r="F7" s="1035"/>
      <c r="G7" s="1035"/>
      <c r="H7" s="1035"/>
      <c r="I7" s="1035"/>
      <c r="J7" s="1035"/>
      <c r="K7" s="1035"/>
      <c r="L7" s="1035"/>
      <c r="M7" s="1035"/>
      <c r="N7" s="1035"/>
      <c r="O7" s="1035"/>
      <c r="P7" s="1036"/>
      <c r="Q7" s="1074">
        <v>9753</v>
      </c>
      <c r="R7" s="1075"/>
      <c r="S7" s="1075"/>
      <c r="T7" s="1075"/>
      <c r="U7" s="1075"/>
      <c r="V7" s="1075">
        <v>9638</v>
      </c>
      <c r="W7" s="1075"/>
      <c r="X7" s="1075"/>
      <c r="Y7" s="1075"/>
      <c r="Z7" s="1075"/>
      <c r="AA7" s="1075">
        <v>115</v>
      </c>
      <c r="AB7" s="1075"/>
      <c r="AC7" s="1075"/>
      <c r="AD7" s="1075"/>
      <c r="AE7" s="1076"/>
      <c r="AF7" s="1077">
        <v>31</v>
      </c>
      <c r="AG7" s="1078"/>
      <c r="AH7" s="1078"/>
      <c r="AI7" s="1078"/>
      <c r="AJ7" s="1079"/>
      <c r="AK7" s="1080">
        <v>0</v>
      </c>
      <c r="AL7" s="1081"/>
      <c r="AM7" s="1081"/>
      <c r="AN7" s="1081"/>
      <c r="AO7" s="1081"/>
      <c r="AP7" s="1081">
        <v>3154</v>
      </c>
      <c r="AQ7" s="1081"/>
      <c r="AR7" s="1081"/>
      <c r="AS7" s="1081"/>
      <c r="AT7" s="1081"/>
      <c r="AU7" s="1082"/>
      <c r="AV7" s="1082"/>
      <c r="AW7" s="1082"/>
      <c r="AX7" s="1082"/>
      <c r="AY7" s="1083"/>
      <c r="AZ7" s="226"/>
      <c r="BA7" s="226"/>
      <c r="BB7" s="226"/>
      <c r="BC7" s="226"/>
      <c r="BD7" s="226"/>
      <c r="BE7" s="227"/>
      <c r="BF7" s="227"/>
      <c r="BG7" s="227"/>
      <c r="BH7" s="227"/>
      <c r="BI7" s="227"/>
      <c r="BJ7" s="227"/>
      <c r="BK7" s="227"/>
      <c r="BL7" s="227"/>
      <c r="BM7" s="227"/>
      <c r="BN7" s="227"/>
      <c r="BO7" s="227"/>
      <c r="BP7" s="227"/>
      <c r="BQ7" s="231">
        <v>1</v>
      </c>
      <c r="BR7" s="232"/>
      <c r="BS7" s="1084" t="s">
        <v>548</v>
      </c>
      <c r="BT7" s="1085"/>
      <c r="BU7" s="1085"/>
      <c r="BV7" s="1085"/>
      <c r="BW7" s="1085"/>
      <c r="BX7" s="1085"/>
      <c r="BY7" s="1085"/>
      <c r="BZ7" s="1085"/>
      <c r="CA7" s="1085"/>
      <c r="CB7" s="1085"/>
      <c r="CC7" s="1085"/>
      <c r="CD7" s="1085"/>
      <c r="CE7" s="1085"/>
      <c r="CF7" s="1085"/>
      <c r="CG7" s="1086"/>
      <c r="CH7" s="1071">
        <v>1</v>
      </c>
      <c r="CI7" s="1072"/>
      <c r="CJ7" s="1072"/>
      <c r="CK7" s="1072"/>
      <c r="CL7" s="1073"/>
      <c r="CM7" s="1071">
        <v>17</v>
      </c>
      <c r="CN7" s="1072"/>
      <c r="CO7" s="1072"/>
      <c r="CP7" s="1072"/>
      <c r="CQ7" s="1073"/>
      <c r="CR7" s="1071">
        <v>12</v>
      </c>
      <c r="CS7" s="1072"/>
      <c r="CT7" s="1072"/>
      <c r="CU7" s="1072"/>
      <c r="CV7" s="1073"/>
      <c r="CW7" s="1071">
        <v>10</v>
      </c>
      <c r="CX7" s="1072"/>
      <c r="CY7" s="1072"/>
      <c r="CZ7" s="1072"/>
      <c r="DA7" s="1073"/>
      <c r="DB7" s="1071" t="s">
        <v>482</v>
      </c>
      <c r="DC7" s="1072"/>
      <c r="DD7" s="1072"/>
      <c r="DE7" s="1072"/>
      <c r="DF7" s="1073"/>
      <c r="DG7" s="1071" t="s">
        <v>482</v>
      </c>
      <c r="DH7" s="1072"/>
      <c r="DI7" s="1072"/>
      <c r="DJ7" s="1072"/>
      <c r="DK7" s="1073"/>
      <c r="DL7" s="1071" t="s">
        <v>482</v>
      </c>
      <c r="DM7" s="1072"/>
      <c r="DN7" s="1072"/>
      <c r="DO7" s="1072"/>
      <c r="DP7" s="1073"/>
      <c r="DQ7" s="1071" t="s">
        <v>482</v>
      </c>
      <c r="DR7" s="1072"/>
      <c r="DS7" s="1072"/>
      <c r="DT7" s="1072"/>
      <c r="DU7" s="1073"/>
      <c r="DV7" s="1084"/>
      <c r="DW7" s="1085"/>
      <c r="DX7" s="1085"/>
      <c r="DY7" s="1085"/>
      <c r="DZ7" s="1099"/>
      <c r="EA7" s="229"/>
    </row>
    <row r="8" spans="1:131" s="230" customFormat="1" ht="26.25" customHeight="1" x14ac:dyDescent="0.15">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t="s">
        <v>549</v>
      </c>
      <c r="BT8" s="980"/>
      <c r="BU8" s="980"/>
      <c r="BV8" s="980"/>
      <c r="BW8" s="980"/>
      <c r="BX8" s="980"/>
      <c r="BY8" s="980"/>
      <c r="BZ8" s="980"/>
      <c r="CA8" s="980"/>
      <c r="CB8" s="980"/>
      <c r="CC8" s="980"/>
      <c r="CD8" s="980"/>
      <c r="CE8" s="980"/>
      <c r="CF8" s="980"/>
      <c r="CG8" s="1001"/>
      <c r="CH8" s="976" t="s">
        <v>482</v>
      </c>
      <c r="CI8" s="977"/>
      <c r="CJ8" s="977"/>
      <c r="CK8" s="977"/>
      <c r="CL8" s="978"/>
      <c r="CM8" s="976" t="s">
        <v>482</v>
      </c>
      <c r="CN8" s="977"/>
      <c r="CO8" s="977"/>
      <c r="CP8" s="977"/>
      <c r="CQ8" s="978"/>
      <c r="CR8" s="976" t="s">
        <v>482</v>
      </c>
      <c r="CS8" s="977"/>
      <c r="CT8" s="977"/>
      <c r="CU8" s="977"/>
      <c r="CV8" s="978"/>
      <c r="CW8" s="976" t="s">
        <v>482</v>
      </c>
      <c r="CX8" s="977"/>
      <c r="CY8" s="977"/>
      <c r="CZ8" s="977"/>
      <c r="DA8" s="978"/>
      <c r="DB8" s="976" t="s">
        <v>482</v>
      </c>
      <c r="DC8" s="977"/>
      <c r="DD8" s="977"/>
      <c r="DE8" s="977"/>
      <c r="DF8" s="978"/>
      <c r="DG8" s="976" t="s">
        <v>482</v>
      </c>
      <c r="DH8" s="977"/>
      <c r="DI8" s="977"/>
      <c r="DJ8" s="977"/>
      <c r="DK8" s="978"/>
      <c r="DL8" s="976" t="s">
        <v>482</v>
      </c>
      <c r="DM8" s="977"/>
      <c r="DN8" s="977"/>
      <c r="DO8" s="977"/>
      <c r="DP8" s="978"/>
      <c r="DQ8" s="976" t="s">
        <v>482</v>
      </c>
      <c r="DR8" s="977"/>
      <c r="DS8" s="977"/>
      <c r="DT8" s="977"/>
      <c r="DU8" s="978"/>
      <c r="DV8" s="979"/>
      <c r="DW8" s="980"/>
      <c r="DX8" s="980"/>
      <c r="DY8" s="980"/>
      <c r="DZ8" s="981"/>
      <c r="EA8" s="229"/>
    </row>
    <row r="9" spans="1:131" s="230" customFormat="1" ht="26.25" customHeight="1" x14ac:dyDescent="0.15">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t="s">
        <v>550</v>
      </c>
      <c r="BT9" s="980"/>
      <c r="BU9" s="980"/>
      <c r="BV9" s="980"/>
      <c r="BW9" s="980"/>
      <c r="BX9" s="980"/>
      <c r="BY9" s="980"/>
      <c r="BZ9" s="980"/>
      <c r="CA9" s="980"/>
      <c r="CB9" s="980"/>
      <c r="CC9" s="980"/>
      <c r="CD9" s="980"/>
      <c r="CE9" s="980"/>
      <c r="CF9" s="980"/>
      <c r="CG9" s="1001"/>
      <c r="CH9" s="976" t="s">
        <v>482</v>
      </c>
      <c r="CI9" s="977"/>
      <c r="CJ9" s="977"/>
      <c r="CK9" s="977"/>
      <c r="CL9" s="978"/>
      <c r="CM9" s="976" t="s">
        <v>482</v>
      </c>
      <c r="CN9" s="977"/>
      <c r="CO9" s="977"/>
      <c r="CP9" s="977"/>
      <c r="CQ9" s="978"/>
      <c r="CR9" s="976" t="s">
        <v>482</v>
      </c>
      <c r="CS9" s="977"/>
      <c r="CT9" s="977"/>
      <c r="CU9" s="977"/>
      <c r="CV9" s="978"/>
      <c r="CW9" s="976" t="s">
        <v>482</v>
      </c>
      <c r="CX9" s="977"/>
      <c r="CY9" s="977"/>
      <c r="CZ9" s="977"/>
      <c r="DA9" s="978"/>
      <c r="DB9" s="976" t="s">
        <v>482</v>
      </c>
      <c r="DC9" s="977"/>
      <c r="DD9" s="977"/>
      <c r="DE9" s="977"/>
      <c r="DF9" s="978"/>
      <c r="DG9" s="976" t="s">
        <v>482</v>
      </c>
      <c r="DH9" s="977"/>
      <c r="DI9" s="977"/>
      <c r="DJ9" s="977"/>
      <c r="DK9" s="978"/>
      <c r="DL9" s="976" t="s">
        <v>482</v>
      </c>
      <c r="DM9" s="977"/>
      <c r="DN9" s="977"/>
      <c r="DO9" s="977"/>
      <c r="DP9" s="978"/>
      <c r="DQ9" s="976" t="s">
        <v>482</v>
      </c>
      <c r="DR9" s="977"/>
      <c r="DS9" s="977"/>
      <c r="DT9" s="977"/>
      <c r="DU9" s="978"/>
      <c r="DV9" s="979"/>
      <c r="DW9" s="980"/>
      <c r="DX9" s="980"/>
      <c r="DY9" s="980"/>
      <c r="DZ9" s="981"/>
      <c r="EA9" s="229"/>
    </row>
    <row r="10" spans="1:131" s="230" customFormat="1" ht="26.25" customHeight="1" x14ac:dyDescent="0.15">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15">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1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1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1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1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1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1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1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1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1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15">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
      <c r="A23" s="235" t="s">
        <v>376</v>
      </c>
      <c r="B23" s="924" t="s">
        <v>377</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31</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121</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7">
        <v>1</v>
      </c>
      <c r="B28" s="1034" t="s">
        <v>388</v>
      </c>
      <c r="C28" s="1035"/>
      <c r="D28" s="1035"/>
      <c r="E28" s="1035"/>
      <c r="F28" s="1035"/>
      <c r="G28" s="1035"/>
      <c r="H28" s="1035"/>
      <c r="I28" s="1035"/>
      <c r="J28" s="1035"/>
      <c r="K28" s="1035"/>
      <c r="L28" s="1035"/>
      <c r="M28" s="1035"/>
      <c r="N28" s="1035"/>
      <c r="O28" s="1035"/>
      <c r="P28" s="1036"/>
      <c r="Q28" s="1037">
        <v>852</v>
      </c>
      <c r="R28" s="1038"/>
      <c r="S28" s="1038"/>
      <c r="T28" s="1038"/>
      <c r="U28" s="1038"/>
      <c r="V28" s="1038">
        <v>833</v>
      </c>
      <c r="W28" s="1038"/>
      <c r="X28" s="1038"/>
      <c r="Y28" s="1038"/>
      <c r="Z28" s="1038"/>
      <c r="AA28" s="1038">
        <v>19</v>
      </c>
      <c r="AB28" s="1038"/>
      <c r="AC28" s="1038"/>
      <c r="AD28" s="1038"/>
      <c r="AE28" s="1039"/>
      <c r="AF28" s="1040">
        <v>19</v>
      </c>
      <c r="AG28" s="1038"/>
      <c r="AH28" s="1038"/>
      <c r="AI28" s="1038"/>
      <c r="AJ28" s="1041"/>
      <c r="AK28" s="1029"/>
      <c r="AL28" s="1030"/>
      <c r="AM28" s="1030"/>
      <c r="AN28" s="1030"/>
      <c r="AO28" s="1030"/>
      <c r="AP28" s="1030" t="s">
        <v>482</v>
      </c>
      <c r="AQ28" s="1030"/>
      <c r="AR28" s="1030"/>
      <c r="AS28" s="1030"/>
      <c r="AT28" s="1030"/>
      <c r="AU28" s="1030" t="s">
        <v>482</v>
      </c>
      <c r="AV28" s="1030"/>
      <c r="AW28" s="1030"/>
      <c r="AX28" s="1030"/>
      <c r="AY28" s="1030"/>
      <c r="AZ28" s="1031" t="s">
        <v>482</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7">
        <v>2</v>
      </c>
      <c r="B29" s="1017" t="s">
        <v>389</v>
      </c>
      <c r="C29" s="1018"/>
      <c r="D29" s="1018"/>
      <c r="E29" s="1018"/>
      <c r="F29" s="1018"/>
      <c r="G29" s="1018"/>
      <c r="H29" s="1018"/>
      <c r="I29" s="1018"/>
      <c r="J29" s="1018"/>
      <c r="K29" s="1018"/>
      <c r="L29" s="1018"/>
      <c r="M29" s="1018"/>
      <c r="N29" s="1018"/>
      <c r="O29" s="1018"/>
      <c r="P29" s="1019"/>
      <c r="Q29" s="1025">
        <v>67</v>
      </c>
      <c r="R29" s="1026"/>
      <c r="S29" s="1026"/>
      <c r="T29" s="1026"/>
      <c r="U29" s="1026"/>
      <c r="V29" s="1026">
        <v>67</v>
      </c>
      <c r="W29" s="1026"/>
      <c r="X29" s="1026"/>
      <c r="Y29" s="1026"/>
      <c r="Z29" s="1026"/>
      <c r="AA29" s="1026">
        <v>0</v>
      </c>
      <c r="AB29" s="1026"/>
      <c r="AC29" s="1026"/>
      <c r="AD29" s="1026"/>
      <c r="AE29" s="1027"/>
      <c r="AF29" s="1022">
        <v>0</v>
      </c>
      <c r="AG29" s="1023"/>
      <c r="AH29" s="1023"/>
      <c r="AI29" s="1023"/>
      <c r="AJ29" s="1024"/>
      <c r="AK29" s="967"/>
      <c r="AL29" s="958"/>
      <c r="AM29" s="958"/>
      <c r="AN29" s="958"/>
      <c r="AO29" s="958"/>
      <c r="AP29" s="958" t="s">
        <v>482</v>
      </c>
      <c r="AQ29" s="958"/>
      <c r="AR29" s="958"/>
      <c r="AS29" s="958"/>
      <c r="AT29" s="958"/>
      <c r="AU29" s="958" t="s">
        <v>482</v>
      </c>
      <c r="AV29" s="958"/>
      <c r="AW29" s="958"/>
      <c r="AX29" s="958"/>
      <c r="AY29" s="958"/>
      <c r="AZ29" s="1028" t="s">
        <v>482</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7">
        <v>3</v>
      </c>
      <c r="B30" s="1017" t="s">
        <v>390</v>
      </c>
      <c r="C30" s="1018"/>
      <c r="D30" s="1018"/>
      <c r="E30" s="1018"/>
      <c r="F30" s="1018"/>
      <c r="G30" s="1018"/>
      <c r="H30" s="1018"/>
      <c r="I30" s="1018"/>
      <c r="J30" s="1018"/>
      <c r="K30" s="1018"/>
      <c r="L30" s="1018"/>
      <c r="M30" s="1018"/>
      <c r="N30" s="1018"/>
      <c r="O30" s="1018"/>
      <c r="P30" s="1019"/>
      <c r="Q30" s="1025">
        <v>274</v>
      </c>
      <c r="R30" s="1026"/>
      <c r="S30" s="1026"/>
      <c r="T30" s="1026"/>
      <c r="U30" s="1026"/>
      <c r="V30" s="1026">
        <v>213</v>
      </c>
      <c r="W30" s="1026"/>
      <c r="X30" s="1026"/>
      <c r="Y30" s="1026"/>
      <c r="Z30" s="1026"/>
      <c r="AA30" s="1026">
        <v>61</v>
      </c>
      <c r="AB30" s="1026"/>
      <c r="AC30" s="1026"/>
      <c r="AD30" s="1026"/>
      <c r="AE30" s="1027"/>
      <c r="AF30" s="1022">
        <v>408</v>
      </c>
      <c r="AG30" s="1023"/>
      <c r="AH30" s="1023"/>
      <c r="AI30" s="1023"/>
      <c r="AJ30" s="1024"/>
      <c r="AK30" s="967">
        <v>75</v>
      </c>
      <c r="AL30" s="958"/>
      <c r="AM30" s="958"/>
      <c r="AN30" s="958"/>
      <c r="AO30" s="958"/>
      <c r="AP30" s="958">
        <v>425</v>
      </c>
      <c r="AQ30" s="958"/>
      <c r="AR30" s="958"/>
      <c r="AS30" s="958"/>
      <c r="AT30" s="958"/>
      <c r="AU30" s="958">
        <v>37</v>
      </c>
      <c r="AV30" s="958"/>
      <c r="AW30" s="958"/>
      <c r="AX30" s="958"/>
      <c r="AY30" s="958"/>
      <c r="AZ30" s="1028" t="s">
        <v>482</v>
      </c>
      <c r="BA30" s="1028"/>
      <c r="BB30" s="1028"/>
      <c r="BC30" s="1028"/>
      <c r="BD30" s="1028"/>
      <c r="BE30" s="959" t="s">
        <v>546</v>
      </c>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7">
        <v>4</v>
      </c>
      <c r="B31" s="1017" t="s">
        <v>142</v>
      </c>
      <c r="C31" s="1018"/>
      <c r="D31" s="1018"/>
      <c r="E31" s="1018"/>
      <c r="F31" s="1018"/>
      <c r="G31" s="1018"/>
      <c r="H31" s="1018"/>
      <c r="I31" s="1018"/>
      <c r="J31" s="1018"/>
      <c r="K31" s="1018"/>
      <c r="L31" s="1018"/>
      <c r="M31" s="1018"/>
      <c r="N31" s="1018"/>
      <c r="O31" s="1018"/>
      <c r="P31" s="1019"/>
      <c r="Q31" s="1025">
        <v>631</v>
      </c>
      <c r="R31" s="1026"/>
      <c r="S31" s="1026"/>
      <c r="T31" s="1026"/>
      <c r="U31" s="1026"/>
      <c r="V31" s="1026">
        <v>636</v>
      </c>
      <c r="W31" s="1026"/>
      <c r="X31" s="1026"/>
      <c r="Y31" s="1026"/>
      <c r="Z31" s="1026"/>
      <c r="AA31" s="1026">
        <v>-5</v>
      </c>
      <c r="AB31" s="1026"/>
      <c r="AC31" s="1026"/>
      <c r="AD31" s="1026"/>
      <c r="AE31" s="1027"/>
      <c r="AF31" s="1022">
        <v>-5</v>
      </c>
      <c r="AG31" s="1023"/>
      <c r="AH31" s="1023"/>
      <c r="AI31" s="1023"/>
      <c r="AJ31" s="1024"/>
      <c r="AK31" s="967">
        <v>36</v>
      </c>
      <c r="AL31" s="958"/>
      <c r="AM31" s="958"/>
      <c r="AN31" s="958"/>
      <c r="AO31" s="958"/>
      <c r="AP31" s="958">
        <v>165</v>
      </c>
      <c r="AQ31" s="958"/>
      <c r="AR31" s="958"/>
      <c r="AS31" s="958"/>
      <c r="AT31" s="958"/>
      <c r="AU31" s="958">
        <v>70</v>
      </c>
      <c r="AV31" s="958"/>
      <c r="AW31" s="958"/>
      <c r="AX31" s="958"/>
      <c r="AY31" s="958"/>
      <c r="AZ31" s="1028">
        <v>9.5</v>
      </c>
      <c r="BA31" s="1028"/>
      <c r="BB31" s="1028"/>
      <c r="BC31" s="1028"/>
      <c r="BD31" s="1028"/>
      <c r="BE31" s="959" t="s">
        <v>547</v>
      </c>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7">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7">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7">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391</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5" t="s">
        <v>376</v>
      </c>
      <c r="B63" s="924" t="s">
        <v>392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422</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121</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394</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395</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c r="C68" s="973"/>
      <c r="D68" s="973"/>
      <c r="E68" s="973"/>
      <c r="F68" s="973"/>
      <c r="G68" s="973"/>
      <c r="H68" s="973"/>
      <c r="I68" s="973"/>
      <c r="J68" s="973"/>
      <c r="K68" s="973"/>
      <c r="L68" s="973"/>
      <c r="M68" s="973"/>
      <c r="N68" s="973"/>
      <c r="O68" s="973"/>
      <c r="P68" s="974"/>
      <c r="Q68" s="975"/>
      <c r="R68" s="969"/>
      <c r="S68" s="969"/>
      <c r="T68" s="969"/>
      <c r="U68" s="969"/>
      <c r="V68" s="969"/>
      <c r="W68" s="969"/>
      <c r="X68" s="969"/>
      <c r="Y68" s="969"/>
      <c r="Z68" s="969"/>
      <c r="AA68" s="969"/>
      <c r="AB68" s="969"/>
      <c r="AC68" s="969"/>
      <c r="AD68" s="969"/>
      <c r="AE68" s="969"/>
      <c r="AF68" s="969"/>
      <c r="AG68" s="969"/>
      <c r="AH68" s="969"/>
      <c r="AI68" s="969"/>
      <c r="AJ68" s="969"/>
      <c r="AK68" s="969"/>
      <c r="AL68" s="969"/>
      <c r="AM68" s="969"/>
      <c r="AN68" s="969"/>
      <c r="AO68" s="969"/>
      <c r="AP68" s="969"/>
      <c r="AQ68" s="969"/>
      <c r="AR68" s="969"/>
      <c r="AS68" s="969"/>
      <c r="AT68" s="969"/>
      <c r="AU68" s="969"/>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c r="C69" s="962"/>
      <c r="D69" s="962"/>
      <c r="E69" s="962"/>
      <c r="F69" s="962"/>
      <c r="G69" s="962"/>
      <c r="H69" s="962"/>
      <c r="I69" s="962"/>
      <c r="J69" s="962"/>
      <c r="K69" s="962"/>
      <c r="L69" s="962"/>
      <c r="M69" s="962"/>
      <c r="N69" s="962"/>
      <c r="O69" s="962"/>
      <c r="P69" s="963"/>
      <c r="Q69" s="964"/>
      <c r="R69" s="958"/>
      <c r="S69" s="958"/>
      <c r="T69" s="958"/>
      <c r="U69" s="958"/>
      <c r="V69" s="958"/>
      <c r="W69" s="958"/>
      <c r="X69" s="958"/>
      <c r="Y69" s="958"/>
      <c r="Z69" s="958"/>
      <c r="AA69" s="958"/>
      <c r="AB69" s="958"/>
      <c r="AC69" s="958"/>
      <c r="AD69" s="958"/>
      <c r="AE69" s="958"/>
      <c r="AF69" s="958"/>
      <c r="AG69" s="958"/>
      <c r="AH69" s="958"/>
      <c r="AI69" s="958"/>
      <c r="AJ69" s="958"/>
      <c r="AK69" s="958"/>
      <c r="AL69" s="958"/>
      <c r="AM69" s="958"/>
      <c r="AN69" s="958"/>
      <c r="AO69" s="958"/>
      <c r="AP69" s="958"/>
      <c r="AQ69" s="958"/>
      <c r="AR69" s="958"/>
      <c r="AS69" s="958"/>
      <c r="AT69" s="958"/>
      <c r="AU69" s="958"/>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c r="C70" s="962"/>
      <c r="D70" s="962"/>
      <c r="E70" s="962"/>
      <c r="F70" s="962"/>
      <c r="G70" s="962"/>
      <c r="H70" s="962"/>
      <c r="I70" s="962"/>
      <c r="J70" s="962"/>
      <c r="K70" s="962"/>
      <c r="L70" s="962"/>
      <c r="M70" s="962"/>
      <c r="N70" s="962"/>
      <c r="O70" s="962"/>
      <c r="P70" s="963"/>
      <c r="Q70" s="964"/>
      <c r="R70" s="958"/>
      <c r="S70" s="958"/>
      <c r="T70" s="958"/>
      <c r="U70" s="958"/>
      <c r="V70" s="958"/>
      <c r="W70" s="958"/>
      <c r="X70" s="958"/>
      <c r="Y70" s="958"/>
      <c r="Z70" s="958"/>
      <c r="AA70" s="958"/>
      <c r="AB70" s="958"/>
      <c r="AC70" s="958"/>
      <c r="AD70" s="958"/>
      <c r="AE70" s="958"/>
      <c r="AF70" s="958"/>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376</v>
      </c>
      <c r="B88" s="924" t="s">
        <v>396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24" t="s">
        <v>397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398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399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404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405</v>
      </c>
      <c r="AB109" s="883"/>
      <c r="AC109" s="883"/>
      <c r="AD109" s="883"/>
      <c r="AE109" s="884"/>
      <c r="AF109" s="885" t="s">
        <v>406</v>
      </c>
      <c r="AG109" s="883"/>
      <c r="AH109" s="883"/>
      <c r="AI109" s="883"/>
      <c r="AJ109" s="884"/>
      <c r="AK109" s="885" t="s">
        <v>294</v>
      </c>
      <c r="AL109" s="883"/>
      <c r="AM109" s="883"/>
      <c r="AN109" s="883"/>
      <c r="AO109" s="884"/>
      <c r="AP109" s="885" t="s">
        <v>407</v>
      </c>
      <c r="AQ109" s="883"/>
      <c r="AR109" s="883"/>
      <c r="AS109" s="883"/>
      <c r="AT109" s="916"/>
      <c r="AU109" s="882" t="s">
        <v>404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405</v>
      </c>
      <c r="BR109" s="883"/>
      <c r="BS109" s="883"/>
      <c r="BT109" s="883"/>
      <c r="BU109" s="884"/>
      <c r="BV109" s="885" t="s">
        <v>406</v>
      </c>
      <c r="BW109" s="883"/>
      <c r="BX109" s="883"/>
      <c r="BY109" s="883"/>
      <c r="BZ109" s="884"/>
      <c r="CA109" s="885" t="s">
        <v>294</v>
      </c>
      <c r="CB109" s="883"/>
      <c r="CC109" s="883"/>
      <c r="CD109" s="883"/>
      <c r="CE109" s="884"/>
      <c r="CF109" s="923" t="s">
        <v>407</v>
      </c>
      <c r="CG109" s="923"/>
      <c r="CH109" s="923"/>
      <c r="CI109" s="923"/>
      <c r="CJ109" s="923"/>
      <c r="CK109" s="885" t="s">
        <v>408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405</v>
      </c>
      <c r="DH109" s="883"/>
      <c r="DI109" s="883"/>
      <c r="DJ109" s="883"/>
      <c r="DK109" s="884"/>
      <c r="DL109" s="885" t="s">
        <v>406</v>
      </c>
      <c r="DM109" s="883"/>
      <c r="DN109" s="883"/>
      <c r="DO109" s="883"/>
      <c r="DP109" s="884"/>
      <c r="DQ109" s="885" t="s">
        <v>294</v>
      </c>
      <c r="DR109" s="883"/>
      <c r="DS109" s="883"/>
      <c r="DT109" s="883"/>
      <c r="DU109" s="884"/>
      <c r="DV109" s="885" t="s">
        <v>407</v>
      </c>
      <c r="DW109" s="883"/>
      <c r="DX109" s="883"/>
      <c r="DY109" s="883"/>
      <c r="DZ109" s="916"/>
    </row>
    <row r="110" spans="1:131" s="224" customFormat="1" ht="26.25" customHeight="1" x14ac:dyDescent="0.15">
      <c r="A110" s="796" t="s">
        <v>409</v>
      </c>
      <c r="B110" s="797"/>
      <c r="C110" s="797"/>
      <c r="D110" s="797"/>
      <c r="E110" s="797"/>
      <c r="F110" s="797"/>
      <c r="G110" s="797"/>
      <c r="H110" s="797"/>
      <c r="I110" s="797"/>
      <c r="J110" s="797"/>
      <c r="K110" s="797"/>
      <c r="L110" s="797"/>
      <c r="M110" s="797"/>
      <c r="N110" s="797"/>
      <c r="O110" s="797"/>
      <c r="P110" s="797"/>
      <c r="Q110" s="797"/>
      <c r="R110" s="797"/>
      <c r="S110" s="797"/>
      <c r="T110" s="797"/>
      <c r="U110" s="797"/>
      <c r="V110" s="797"/>
      <c r="W110" s="797"/>
      <c r="X110" s="797"/>
      <c r="Y110" s="797"/>
      <c r="Z110" s="798"/>
      <c r="AA110" s="875">
        <v>310487</v>
      </c>
      <c r="AB110" s="876"/>
      <c r="AC110" s="876"/>
      <c r="AD110" s="876"/>
      <c r="AE110" s="877"/>
      <c r="AF110" s="878">
        <v>299099</v>
      </c>
      <c r="AG110" s="876"/>
      <c r="AH110" s="876"/>
      <c r="AI110" s="876"/>
      <c r="AJ110" s="877"/>
      <c r="AK110" s="878">
        <v>342024</v>
      </c>
      <c r="AL110" s="876"/>
      <c r="AM110" s="876"/>
      <c r="AN110" s="876"/>
      <c r="AO110" s="877"/>
      <c r="AP110" s="879">
        <v>14.4</v>
      </c>
      <c r="AQ110" s="880"/>
      <c r="AR110" s="880"/>
      <c r="AS110" s="880"/>
      <c r="AT110" s="881"/>
      <c r="AU110" s="917" t="s">
        <v>69</v>
      </c>
      <c r="AV110" s="918"/>
      <c r="AW110" s="918"/>
      <c r="AX110" s="918"/>
      <c r="AY110" s="918"/>
      <c r="AZ110" s="847" t="s">
        <v>410</v>
      </c>
      <c r="BA110" s="797"/>
      <c r="BB110" s="797"/>
      <c r="BC110" s="797"/>
      <c r="BD110" s="797"/>
      <c r="BE110" s="797"/>
      <c r="BF110" s="797"/>
      <c r="BG110" s="797"/>
      <c r="BH110" s="797"/>
      <c r="BI110" s="797"/>
      <c r="BJ110" s="797"/>
      <c r="BK110" s="797"/>
      <c r="BL110" s="797"/>
      <c r="BM110" s="797"/>
      <c r="BN110" s="797"/>
      <c r="BO110" s="797"/>
      <c r="BP110" s="798"/>
      <c r="BQ110" s="848">
        <v>3368258</v>
      </c>
      <c r="BR110" s="829"/>
      <c r="BS110" s="829"/>
      <c r="BT110" s="829"/>
      <c r="BU110" s="829"/>
      <c r="BV110" s="829">
        <v>3216592</v>
      </c>
      <c r="BW110" s="829"/>
      <c r="BX110" s="829"/>
      <c r="BY110" s="829"/>
      <c r="BZ110" s="829"/>
      <c r="CA110" s="829">
        <v>3153535</v>
      </c>
      <c r="CB110" s="829"/>
      <c r="CC110" s="829"/>
      <c r="CD110" s="829"/>
      <c r="CE110" s="829"/>
      <c r="CF110" s="853">
        <v>132.80000000000001</v>
      </c>
      <c r="CG110" s="854"/>
      <c r="CH110" s="854"/>
      <c r="CI110" s="854"/>
      <c r="CJ110" s="854"/>
      <c r="CK110" s="913" t="s">
        <v>411</v>
      </c>
      <c r="CL110" s="806"/>
      <c r="CM110" s="847" t="s">
        <v>412</v>
      </c>
      <c r="CN110" s="797"/>
      <c r="CO110" s="797"/>
      <c r="CP110" s="797"/>
      <c r="CQ110" s="797"/>
      <c r="CR110" s="797"/>
      <c r="CS110" s="797"/>
      <c r="CT110" s="797"/>
      <c r="CU110" s="797"/>
      <c r="CV110" s="797"/>
      <c r="CW110" s="797"/>
      <c r="CX110" s="797"/>
      <c r="CY110" s="797"/>
      <c r="CZ110" s="797"/>
      <c r="DA110" s="797"/>
      <c r="DB110" s="797"/>
      <c r="DC110" s="797"/>
      <c r="DD110" s="797"/>
      <c r="DE110" s="797"/>
      <c r="DF110" s="798"/>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24" customFormat="1" ht="26.25" customHeight="1" x14ac:dyDescent="0.15">
      <c r="A111" s="761" t="s">
        <v>413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4" t="s">
        <v>414</v>
      </c>
      <c r="BA111" s="739"/>
      <c r="BB111" s="739"/>
      <c r="BC111" s="739"/>
      <c r="BD111" s="739"/>
      <c r="BE111" s="739"/>
      <c r="BF111" s="739"/>
      <c r="BG111" s="739"/>
      <c r="BH111" s="739"/>
      <c r="BI111" s="739"/>
      <c r="BJ111" s="739"/>
      <c r="BK111" s="739"/>
      <c r="BL111" s="739"/>
      <c r="BM111" s="739"/>
      <c r="BN111" s="739"/>
      <c r="BO111" s="739"/>
      <c r="BP111" s="740"/>
      <c r="BQ111" s="776">
        <v>252864</v>
      </c>
      <c r="BR111" s="777"/>
      <c r="BS111" s="777"/>
      <c r="BT111" s="777"/>
      <c r="BU111" s="777"/>
      <c r="BV111" s="777">
        <v>217532</v>
      </c>
      <c r="BW111" s="777"/>
      <c r="BX111" s="777"/>
      <c r="BY111" s="777"/>
      <c r="BZ111" s="777"/>
      <c r="CA111" s="777">
        <v>182201</v>
      </c>
      <c r="CB111" s="777"/>
      <c r="CC111" s="777"/>
      <c r="CD111" s="777"/>
      <c r="CE111" s="777"/>
      <c r="CF111" s="862">
        <v>7.7</v>
      </c>
      <c r="CG111" s="863"/>
      <c r="CH111" s="863"/>
      <c r="CI111" s="863"/>
      <c r="CJ111" s="863"/>
      <c r="CK111" s="914"/>
      <c r="CL111" s="808"/>
      <c r="CM111" s="804" t="s">
        <v>415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776" t="s">
        <v>121</v>
      </c>
      <c r="DH111" s="777"/>
      <c r="DI111" s="777"/>
      <c r="DJ111" s="777"/>
      <c r="DK111" s="777"/>
      <c r="DL111" s="777" t="s">
        <v>121</v>
      </c>
      <c r="DM111" s="777"/>
      <c r="DN111" s="777"/>
      <c r="DO111" s="777"/>
      <c r="DP111" s="777"/>
      <c r="DQ111" s="777" t="s">
        <v>121</v>
      </c>
      <c r="DR111" s="777"/>
      <c r="DS111" s="777"/>
      <c r="DT111" s="777"/>
      <c r="DU111" s="777"/>
      <c r="DV111" s="783" t="s">
        <v>121</v>
      </c>
      <c r="DW111" s="783"/>
      <c r="DX111" s="783"/>
      <c r="DY111" s="783"/>
      <c r="DZ111" s="784"/>
    </row>
    <row r="112" spans="1:131" s="224" customFormat="1" ht="26.25" customHeight="1" x14ac:dyDescent="0.15">
      <c r="A112" s="899" t="s">
        <v>416</v>
      </c>
      <c r="B112" s="900"/>
      <c r="C112" s="739" t="s">
        <v>417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4" t="s">
        <v>418</v>
      </c>
      <c r="BA112" s="739"/>
      <c r="BB112" s="739"/>
      <c r="BC112" s="739"/>
      <c r="BD112" s="739"/>
      <c r="BE112" s="739"/>
      <c r="BF112" s="739"/>
      <c r="BG112" s="739"/>
      <c r="BH112" s="739"/>
      <c r="BI112" s="739"/>
      <c r="BJ112" s="739"/>
      <c r="BK112" s="739"/>
      <c r="BL112" s="739"/>
      <c r="BM112" s="739"/>
      <c r="BN112" s="739"/>
      <c r="BO112" s="739"/>
      <c r="BP112" s="740"/>
      <c r="BQ112" s="776">
        <v>370471</v>
      </c>
      <c r="BR112" s="777"/>
      <c r="BS112" s="777"/>
      <c r="BT112" s="777"/>
      <c r="BU112" s="777"/>
      <c r="BV112" s="777">
        <v>401592</v>
      </c>
      <c r="BW112" s="777"/>
      <c r="BX112" s="777"/>
      <c r="BY112" s="777"/>
      <c r="BZ112" s="777"/>
      <c r="CA112" s="777">
        <v>443340</v>
      </c>
      <c r="CB112" s="777"/>
      <c r="CC112" s="777"/>
      <c r="CD112" s="777"/>
      <c r="CE112" s="777"/>
      <c r="CF112" s="862">
        <v>18.7</v>
      </c>
      <c r="CG112" s="863"/>
      <c r="CH112" s="863"/>
      <c r="CI112" s="863"/>
      <c r="CJ112" s="863"/>
      <c r="CK112" s="914"/>
      <c r="CL112" s="808"/>
      <c r="CM112" s="804" t="s">
        <v>419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776" t="s">
        <v>121</v>
      </c>
      <c r="DH112" s="777"/>
      <c r="DI112" s="777"/>
      <c r="DJ112" s="777"/>
      <c r="DK112" s="777"/>
      <c r="DL112" s="777" t="s">
        <v>121</v>
      </c>
      <c r="DM112" s="777"/>
      <c r="DN112" s="777"/>
      <c r="DO112" s="777"/>
      <c r="DP112" s="777"/>
      <c r="DQ112" s="777" t="s">
        <v>121</v>
      </c>
      <c r="DR112" s="777"/>
      <c r="DS112" s="777"/>
      <c r="DT112" s="777"/>
      <c r="DU112" s="777"/>
      <c r="DV112" s="783" t="s">
        <v>121</v>
      </c>
      <c r="DW112" s="783"/>
      <c r="DX112" s="783"/>
      <c r="DY112" s="783"/>
      <c r="DZ112" s="784"/>
    </row>
    <row r="113" spans="1:130" s="224" customFormat="1" ht="26.25" customHeight="1" x14ac:dyDescent="0.15">
      <c r="A113" s="901"/>
      <c r="B113" s="902"/>
      <c r="C113" s="739" t="s">
        <v>420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64656</v>
      </c>
      <c r="AB113" s="906"/>
      <c r="AC113" s="906"/>
      <c r="AD113" s="906"/>
      <c r="AE113" s="907"/>
      <c r="AF113" s="908">
        <v>63518</v>
      </c>
      <c r="AG113" s="906"/>
      <c r="AH113" s="906"/>
      <c r="AI113" s="906"/>
      <c r="AJ113" s="907"/>
      <c r="AK113" s="908">
        <v>39287</v>
      </c>
      <c r="AL113" s="906"/>
      <c r="AM113" s="906"/>
      <c r="AN113" s="906"/>
      <c r="AO113" s="907"/>
      <c r="AP113" s="909">
        <v>1.7</v>
      </c>
      <c r="AQ113" s="910"/>
      <c r="AR113" s="910"/>
      <c r="AS113" s="910"/>
      <c r="AT113" s="911"/>
      <c r="AU113" s="919"/>
      <c r="AV113" s="920"/>
      <c r="AW113" s="920"/>
      <c r="AX113" s="920"/>
      <c r="AY113" s="920"/>
      <c r="AZ113" s="804" t="s">
        <v>421</v>
      </c>
      <c r="BA113" s="739"/>
      <c r="BB113" s="739"/>
      <c r="BC113" s="739"/>
      <c r="BD113" s="739"/>
      <c r="BE113" s="739"/>
      <c r="BF113" s="739"/>
      <c r="BG113" s="739"/>
      <c r="BH113" s="739"/>
      <c r="BI113" s="739"/>
      <c r="BJ113" s="739"/>
      <c r="BK113" s="739"/>
      <c r="BL113" s="739"/>
      <c r="BM113" s="739"/>
      <c r="BN113" s="739"/>
      <c r="BO113" s="739"/>
      <c r="BP113" s="740"/>
      <c r="BQ113" s="776">
        <v>648538</v>
      </c>
      <c r="BR113" s="777"/>
      <c r="BS113" s="777"/>
      <c r="BT113" s="777"/>
      <c r="BU113" s="777"/>
      <c r="BV113" s="777">
        <v>601181</v>
      </c>
      <c r="BW113" s="777"/>
      <c r="BX113" s="777"/>
      <c r="BY113" s="777"/>
      <c r="BZ113" s="777"/>
      <c r="CA113" s="777">
        <v>545421</v>
      </c>
      <c r="CB113" s="777"/>
      <c r="CC113" s="777"/>
      <c r="CD113" s="777"/>
      <c r="CE113" s="777"/>
      <c r="CF113" s="862">
        <v>23</v>
      </c>
      <c r="CG113" s="863"/>
      <c r="CH113" s="863"/>
      <c r="CI113" s="863"/>
      <c r="CJ113" s="863"/>
      <c r="CK113" s="914"/>
      <c r="CL113" s="808"/>
      <c r="CM113" s="804" t="s">
        <v>422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24" customFormat="1" ht="26.25" customHeight="1" x14ac:dyDescent="0.15">
      <c r="A114" s="901"/>
      <c r="B114" s="902"/>
      <c r="C114" s="739" t="s">
        <v>423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25536</v>
      </c>
      <c r="AB114" s="767"/>
      <c r="AC114" s="767"/>
      <c r="AD114" s="767"/>
      <c r="AE114" s="768"/>
      <c r="AF114" s="769">
        <v>34949</v>
      </c>
      <c r="AG114" s="767"/>
      <c r="AH114" s="767"/>
      <c r="AI114" s="767"/>
      <c r="AJ114" s="768"/>
      <c r="AK114" s="769">
        <v>45014</v>
      </c>
      <c r="AL114" s="767"/>
      <c r="AM114" s="767"/>
      <c r="AN114" s="767"/>
      <c r="AO114" s="768"/>
      <c r="AP114" s="811">
        <v>1.9</v>
      </c>
      <c r="AQ114" s="812"/>
      <c r="AR114" s="812"/>
      <c r="AS114" s="812"/>
      <c r="AT114" s="813"/>
      <c r="AU114" s="919"/>
      <c r="AV114" s="920"/>
      <c r="AW114" s="920"/>
      <c r="AX114" s="920"/>
      <c r="AY114" s="920"/>
      <c r="AZ114" s="804" t="s">
        <v>424</v>
      </c>
      <c r="BA114" s="739"/>
      <c r="BB114" s="739"/>
      <c r="BC114" s="739"/>
      <c r="BD114" s="739"/>
      <c r="BE114" s="739"/>
      <c r="BF114" s="739"/>
      <c r="BG114" s="739"/>
      <c r="BH114" s="739"/>
      <c r="BI114" s="739"/>
      <c r="BJ114" s="739"/>
      <c r="BK114" s="739"/>
      <c r="BL114" s="739"/>
      <c r="BM114" s="739"/>
      <c r="BN114" s="739"/>
      <c r="BO114" s="739"/>
      <c r="BP114" s="740"/>
      <c r="BQ114" s="776" t="s">
        <v>121</v>
      </c>
      <c r="BR114" s="777"/>
      <c r="BS114" s="777"/>
      <c r="BT114" s="777"/>
      <c r="BU114" s="777"/>
      <c r="BV114" s="777" t="s">
        <v>121</v>
      </c>
      <c r="BW114" s="777"/>
      <c r="BX114" s="777"/>
      <c r="BY114" s="777"/>
      <c r="BZ114" s="777"/>
      <c r="CA114" s="777">
        <v>64537</v>
      </c>
      <c r="CB114" s="777"/>
      <c r="CC114" s="777"/>
      <c r="CD114" s="777"/>
      <c r="CE114" s="777"/>
      <c r="CF114" s="862">
        <v>2.7</v>
      </c>
      <c r="CG114" s="863"/>
      <c r="CH114" s="863"/>
      <c r="CI114" s="863"/>
      <c r="CJ114" s="863"/>
      <c r="CK114" s="914"/>
      <c r="CL114" s="808"/>
      <c r="CM114" s="804" t="s">
        <v>425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24" customFormat="1" ht="26.25" customHeight="1" x14ac:dyDescent="0.15">
      <c r="A115" s="901"/>
      <c r="B115" s="902"/>
      <c r="C115" s="739" t="s">
        <v>426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35332</v>
      </c>
      <c r="AB115" s="906"/>
      <c r="AC115" s="906"/>
      <c r="AD115" s="906"/>
      <c r="AE115" s="907"/>
      <c r="AF115" s="908">
        <v>35332</v>
      </c>
      <c r="AG115" s="906"/>
      <c r="AH115" s="906"/>
      <c r="AI115" s="906"/>
      <c r="AJ115" s="907"/>
      <c r="AK115" s="908">
        <v>35332</v>
      </c>
      <c r="AL115" s="906"/>
      <c r="AM115" s="906"/>
      <c r="AN115" s="906"/>
      <c r="AO115" s="907"/>
      <c r="AP115" s="909">
        <v>1.5</v>
      </c>
      <c r="AQ115" s="910"/>
      <c r="AR115" s="910"/>
      <c r="AS115" s="910"/>
      <c r="AT115" s="911"/>
      <c r="AU115" s="919"/>
      <c r="AV115" s="920"/>
      <c r="AW115" s="920"/>
      <c r="AX115" s="920"/>
      <c r="AY115" s="920"/>
      <c r="AZ115" s="804" t="s">
        <v>427</v>
      </c>
      <c r="BA115" s="739"/>
      <c r="BB115" s="739"/>
      <c r="BC115" s="739"/>
      <c r="BD115" s="739"/>
      <c r="BE115" s="739"/>
      <c r="BF115" s="739"/>
      <c r="BG115" s="739"/>
      <c r="BH115" s="739"/>
      <c r="BI115" s="739"/>
      <c r="BJ115" s="739"/>
      <c r="BK115" s="739"/>
      <c r="BL115" s="739"/>
      <c r="BM115" s="739"/>
      <c r="BN115" s="739"/>
      <c r="BO115" s="739"/>
      <c r="BP115" s="740"/>
      <c r="BQ115" s="776" t="s">
        <v>121</v>
      </c>
      <c r="BR115" s="777"/>
      <c r="BS115" s="777"/>
      <c r="BT115" s="777"/>
      <c r="BU115" s="777"/>
      <c r="BV115" s="777" t="s">
        <v>121</v>
      </c>
      <c r="BW115" s="777"/>
      <c r="BX115" s="777"/>
      <c r="BY115" s="777"/>
      <c r="BZ115" s="777"/>
      <c r="CA115" s="777" t="s">
        <v>121</v>
      </c>
      <c r="CB115" s="777"/>
      <c r="CC115" s="777"/>
      <c r="CD115" s="777"/>
      <c r="CE115" s="777"/>
      <c r="CF115" s="862" t="s">
        <v>121</v>
      </c>
      <c r="CG115" s="863"/>
      <c r="CH115" s="863"/>
      <c r="CI115" s="863"/>
      <c r="CJ115" s="863"/>
      <c r="CK115" s="914"/>
      <c r="CL115" s="808"/>
      <c r="CM115" s="804" t="s">
        <v>428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24" customFormat="1" ht="26.25" customHeight="1" x14ac:dyDescent="0.15">
      <c r="A116" s="903"/>
      <c r="B116" s="904"/>
      <c r="C116" s="826" t="s">
        <v>429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430</v>
      </c>
      <c r="BA116" s="897"/>
      <c r="BB116" s="897"/>
      <c r="BC116" s="897"/>
      <c r="BD116" s="897"/>
      <c r="BE116" s="897"/>
      <c r="BF116" s="897"/>
      <c r="BG116" s="897"/>
      <c r="BH116" s="897"/>
      <c r="BI116" s="897"/>
      <c r="BJ116" s="897"/>
      <c r="BK116" s="897"/>
      <c r="BL116" s="897"/>
      <c r="BM116" s="897"/>
      <c r="BN116" s="897"/>
      <c r="BO116" s="897"/>
      <c r="BP116" s="898"/>
      <c r="BQ116" s="776" t="s">
        <v>121</v>
      </c>
      <c r="BR116" s="777"/>
      <c r="BS116" s="777"/>
      <c r="BT116" s="777"/>
      <c r="BU116" s="777"/>
      <c r="BV116" s="777" t="s">
        <v>121</v>
      </c>
      <c r="BW116" s="777"/>
      <c r="BX116" s="777"/>
      <c r="BY116" s="777"/>
      <c r="BZ116" s="777"/>
      <c r="CA116" s="777" t="s">
        <v>121</v>
      </c>
      <c r="CB116" s="777"/>
      <c r="CC116" s="777"/>
      <c r="CD116" s="777"/>
      <c r="CE116" s="777"/>
      <c r="CF116" s="862" t="s">
        <v>121</v>
      </c>
      <c r="CG116" s="863"/>
      <c r="CH116" s="863"/>
      <c r="CI116" s="863"/>
      <c r="CJ116" s="863"/>
      <c r="CK116" s="914"/>
      <c r="CL116" s="808"/>
      <c r="CM116" s="804" t="s">
        <v>431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432</v>
      </c>
      <c r="Z117" s="884"/>
      <c r="AA117" s="889">
        <v>436011</v>
      </c>
      <c r="AB117" s="890"/>
      <c r="AC117" s="890"/>
      <c r="AD117" s="890"/>
      <c r="AE117" s="891"/>
      <c r="AF117" s="892">
        <v>432898</v>
      </c>
      <c r="AG117" s="890"/>
      <c r="AH117" s="890"/>
      <c r="AI117" s="890"/>
      <c r="AJ117" s="891"/>
      <c r="AK117" s="892">
        <v>461657</v>
      </c>
      <c r="AL117" s="890"/>
      <c r="AM117" s="890"/>
      <c r="AN117" s="890"/>
      <c r="AO117" s="891"/>
      <c r="AP117" s="893"/>
      <c r="AQ117" s="894"/>
      <c r="AR117" s="894"/>
      <c r="AS117" s="894"/>
      <c r="AT117" s="895"/>
      <c r="AU117" s="919"/>
      <c r="AV117" s="920"/>
      <c r="AW117" s="920"/>
      <c r="AX117" s="920"/>
      <c r="AY117" s="920"/>
      <c r="AZ117" s="850" t="s">
        <v>433</v>
      </c>
      <c r="BA117" s="851"/>
      <c r="BB117" s="851"/>
      <c r="BC117" s="851"/>
      <c r="BD117" s="851"/>
      <c r="BE117" s="851"/>
      <c r="BF117" s="851"/>
      <c r="BG117" s="851"/>
      <c r="BH117" s="851"/>
      <c r="BI117" s="851"/>
      <c r="BJ117" s="851"/>
      <c r="BK117" s="851"/>
      <c r="BL117" s="851"/>
      <c r="BM117" s="851"/>
      <c r="BN117" s="851"/>
      <c r="BO117" s="851"/>
      <c r="BP117" s="852"/>
      <c r="BQ117" s="776" t="s">
        <v>121</v>
      </c>
      <c r="BR117" s="777"/>
      <c r="BS117" s="777"/>
      <c r="BT117" s="777"/>
      <c r="BU117" s="777"/>
      <c r="BV117" s="777" t="s">
        <v>121</v>
      </c>
      <c r="BW117" s="777"/>
      <c r="BX117" s="777"/>
      <c r="BY117" s="777"/>
      <c r="BZ117" s="777"/>
      <c r="CA117" s="777" t="s">
        <v>121</v>
      </c>
      <c r="CB117" s="777"/>
      <c r="CC117" s="777"/>
      <c r="CD117" s="777"/>
      <c r="CE117" s="777"/>
      <c r="CF117" s="862" t="s">
        <v>121</v>
      </c>
      <c r="CG117" s="863"/>
      <c r="CH117" s="863"/>
      <c r="CI117" s="863"/>
      <c r="CJ117" s="863"/>
      <c r="CK117" s="914"/>
      <c r="CL117" s="808"/>
      <c r="CM117" s="804" t="s">
        <v>434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24" customFormat="1" ht="26.25" customHeight="1" x14ac:dyDescent="0.15">
      <c r="A118" s="882" t="s">
        <v>408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405</v>
      </c>
      <c r="AB118" s="883"/>
      <c r="AC118" s="883"/>
      <c r="AD118" s="883"/>
      <c r="AE118" s="884"/>
      <c r="AF118" s="885" t="s">
        <v>406</v>
      </c>
      <c r="AG118" s="883"/>
      <c r="AH118" s="883"/>
      <c r="AI118" s="883"/>
      <c r="AJ118" s="884"/>
      <c r="AK118" s="885" t="s">
        <v>294</v>
      </c>
      <c r="AL118" s="883"/>
      <c r="AM118" s="883"/>
      <c r="AN118" s="883"/>
      <c r="AO118" s="884"/>
      <c r="AP118" s="886" t="s">
        <v>407</v>
      </c>
      <c r="AQ118" s="887"/>
      <c r="AR118" s="887"/>
      <c r="AS118" s="887"/>
      <c r="AT118" s="888"/>
      <c r="AU118" s="919"/>
      <c r="AV118" s="920"/>
      <c r="AW118" s="920"/>
      <c r="AX118" s="920"/>
      <c r="AY118" s="920"/>
      <c r="AZ118" s="825" t="s">
        <v>435</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4" t="s">
        <v>436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24" customFormat="1" ht="26.25" customHeight="1" x14ac:dyDescent="0.15">
      <c r="A119" s="805" t="s">
        <v>411</v>
      </c>
      <c r="B119" s="806"/>
      <c r="C119" s="847" t="s">
        <v>412</v>
      </c>
      <c r="D119" s="797"/>
      <c r="E119" s="797"/>
      <c r="F119" s="797"/>
      <c r="G119" s="797"/>
      <c r="H119" s="797"/>
      <c r="I119" s="797"/>
      <c r="J119" s="797"/>
      <c r="K119" s="797"/>
      <c r="L119" s="797"/>
      <c r="M119" s="797"/>
      <c r="N119" s="797"/>
      <c r="O119" s="797"/>
      <c r="P119" s="797"/>
      <c r="Q119" s="797"/>
      <c r="R119" s="797"/>
      <c r="S119" s="797"/>
      <c r="T119" s="797"/>
      <c r="U119" s="797"/>
      <c r="V119" s="797"/>
      <c r="W119" s="797"/>
      <c r="X119" s="797"/>
      <c r="Y119" s="797"/>
      <c r="Z119" s="798"/>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437</v>
      </c>
      <c r="BP119" s="865"/>
      <c r="BQ119" s="866">
        <v>4640131</v>
      </c>
      <c r="BR119" s="832"/>
      <c r="BS119" s="832"/>
      <c r="BT119" s="832"/>
      <c r="BU119" s="832"/>
      <c r="BV119" s="832">
        <v>4436897</v>
      </c>
      <c r="BW119" s="832"/>
      <c r="BX119" s="832"/>
      <c r="BY119" s="832"/>
      <c r="BZ119" s="832"/>
      <c r="CA119" s="832">
        <v>4389034</v>
      </c>
      <c r="CB119" s="832"/>
      <c r="CC119" s="832"/>
      <c r="CD119" s="832"/>
      <c r="CE119" s="832"/>
      <c r="CF119" s="735"/>
      <c r="CG119" s="736"/>
      <c r="CH119" s="736"/>
      <c r="CI119" s="736"/>
      <c r="CJ119" s="821"/>
      <c r="CK119" s="915"/>
      <c r="CL119" s="810"/>
      <c r="CM119" s="825" t="s">
        <v>438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252864</v>
      </c>
      <c r="DH119" s="751"/>
      <c r="DI119" s="751"/>
      <c r="DJ119" s="751"/>
      <c r="DK119" s="752"/>
      <c r="DL119" s="753">
        <v>217532</v>
      </c>
      <c r="DM119" s="751"/>
      <c r="DN119" s="751"/>
      <c r="DO119" s="751"/>
      <c r="DP119" s="752"/>
      <c r="DQ119" s="753">
        <v>182201</v>
      </c>
      <c r="DR119" s="751"/>
      <c r="DS119" s="751"/>
      <c r="DT119" s="751"/>
      <c r="DU119" s="752"/>
      <c r="DV119" s="835">
        <v>7.7</v>
      </c>
      <c r="DW119" s="836"/>
      <c r="DX119" s="836"/>
      <c r="DY119" s="836"/>
      <c r="DZ119" s="837"/>
    </row>
    <row r="120" spans="1:130" s="224" customFormat="1" ht="26.25" customHeight="1" x14ac:dyDescent="0.15">
      <c r="A120" s="807"/>
      <c r="B120" s="808"/>
      <c r="C120" s="804" t="s">
        <v>415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439</v>
      </c>
      <c r="AV120" s="868"/>
      <c r="AW120" s="868"/>
      <c r="AX120" s="868"/>
      <c r="AY120" s="869"/>
      <c r="AZ120" s="847" t="s">
        <v>440</v>
      </c>
      <c r="BA120" s="797"/>
      <c r="BB120" s="797"/>
      <c r="BC120" s="797"/>
      <c r="BD120" s="797"/>
      <c r="BE120" s="797"/>
      <c r="BF120" s="797"/>
      <c r="BG120" s="797"/>
      <c r="BH120" s="797"/>
      <c r="BI120" s="797"/>
      <c r="BJ120" s="797"/>
      <c r="BK120" s="797"/>
      <c r="BL120" s="797"/>
      <c r="BM120" s="797"/>
      <c r="BN120" s="797"/>
      <c r="BO120" s="797"/>
      <c r="BP120" s="798"/>
      <c r="BQ120" s="848">
        <v>3392327</v>
      </c>
      <c r="BR120" s="829"/>
      <c r="BS120" s="829"/>
      <c r="BT120" s="829"/>
      <c r="BU120" s="829"/>
      <c r="BV120" s="829">
        <v>3322927</v>
      </c>
      <c r="BW120" s="829"/>
      <c r="BX120" s="829"/>
      <c r="BY120" s="829"/>
      <c r="BZ120" s="829"/>
      <c r="CA120" s="829">
        <v>3159987</v>
      </c>
      <c r="CB120" s="829"/>
      <c r="CC120" s="829"/>
      <c r="CD120" s="829"/>
      <c r="CE120" s="829"/>
      <c r="CF120" s="853">
        <v>133.1</v>
      </c>
      <c r="CG120" s="854"/>
      <c r="CH120" s="854"/>
      <c r="CI120" s="854"/>
      <c r="CJ120" s="854"/>
      <c r="CK120" s="855" t="s">
        <v>441</v>
      </c>
      <c r="CL120" s="839"/>
      <c r="CM120" s="839"/>
      <c r="CN120" s="839"/>
      <c r="CO120" s="840"/>
      <c r="CP120" s="859" t="s">
        <v>390</v>
      </c>
      <c r="CQ120" s="860"/>
      <c r="CR120" s="860"/>
      <c r="CS120" s="860"/>
      <c r="CT120" s="860"/>
      <c r="CU120" s="860"/>
      <c r="CV120" s="860"/>
      <c r="CW120" s="860"/>
      <c r="CX120" s="860"/>
      <c r="CY120" s="860"/>
      <c r="CZ120" s="860"/>
      <c r="DA120" s="860"/>
      <c r="DB120" s="860"/>
      <c r="DC120" s="860"/>
      <c r="DD120" s="860"/>
      <c r="DE120" s="860"/>
      <c r="DF120" s="861"/>
      <c r="DG120" s="848">
        <v>355725</v>
      </c>
      <c r="DH120" s="829"/>
      <c r="DI120" s="829"/>
      <c r="DJ120" s="829"/>
      <c r="DK120" s="829"/>
      <c r="DL120" s="829">
        <v>377427</v>
      </c>
      <c r="DM120" s="829"/>
      <c r="DN120" s="829"/>
      <c r="DO120" s="829"/>
      <c r="DP120" s="829"/>
      <c r="DQ120" s="829">
        <v>373368</v>
      </c>
      <c r="DR120" s="829"/>
      <c r="DS120" s="829"/>
      <c r="DT120" s="829"/>
      <c r="DU120" s="829"/>
      <c r="DV120" s="830">
        <v>15.7</v>
      </c>
      <c r="DW120" s="830"/>
      <c r="DX120" s="830"/>
      <c r="DY120" s="830"/>
      <c r="DZ120" s="831"/>
    </row>
    <row r="121" spans="1:130" s="224" customFormat="1" ht="26.25" customHeight="1" x14ac:dyDescent="0.15">
      <c r="A121" s="807"/>
      <c r="B121" s="808"/>
      <c r="C121" s="850" t="s">
        <v>442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4" t="s">
        <v>443</v>
      </c>
      <c r="BA121" s="739"/>
      <c r="BB121" s="739"/>
      <c r="BC121" s="739"/>
      <c r="BD121" s="739"/>
      <c r="BE121" s="739"/>
      <c r="BF121" s="739"/>
      <c r="BG121" s="739"/>
      <c r="BH121" s="739"/>
      <c r="BI121" s="739"/>
      <c r="BJ121" s="739"/>
      <c r="BK121" s="739"/>
      <c r="BL121" s="739"/>
      <c r="BM121" s="739"/>
      <c r="BN121" s="739"/>
      <c r="BO121" s="739"/>
      <c r="BP121" s="740"/>
      <c r="BQ121" s="776">
        <v>29512</v>
      </c>
      <c r="BR121" s="777"/>
      <c r="BS121" s="777"/>
      <c r="BT121" s="777"/>
      <c r="BU121" s="777"/>
      <c r="BV121" s="777">
        <v>27357</v>
      </c>
      <c r="BW121" s="777"/>
      <c r="BX121" s="777"/>
      <c r="BY121" s="777"/>
      <c r="BZ121" s="777"/>
      <c r="CA121" s="777" t="s">
        <v>121</v>
      </c>
      <c r="CB121" s="777"/>
      <c r="CC121" s="777"/>
      <c r="CD121" s="777"/>
      <c r="CE121" s="777"/>
      <c r="CF121" s="862" t="s">
        <v>121</v>
      </c>
      <c r="CG121" s="863"/>
      <c r="CH121" s="863"/>
      <c r="CI121" s="863"/>
      <c r="CJ121" s="863"/>
      <c r="CK121" s="856"/>
      <c r="CL121" s="842"/>
      <c r="CM121" s="842"/>
      <c r="CN121" s="842"/>
      <c r="CO121" s="843"/>
      <c r="CP121" s="822" t="s">
        <v>142</v>
      </c>
      <c r="CQ121" s="823"/>
      <c r="CR121" s="823"/>
      <c r="CS121" s="823"/>
      <c r="CT121" s="823"/>
      <c r="CU121" s="823"/>
      <c r="CV121" s="823"/>
      <c r="CW121" s="823"/>
      <c r="CX121" s="823"/>
      <c r="CY121" s="823"/>
      <c r="CZ121" s="823"/>
      <c r="DA121" s="823"/>
      <c r="DB121" s="823"/>
      <c r="DC121" s="823"/>
      <c r="DD121" s="823"/>
      <c r="DE121" s="823"/>
      <c r="DF121" s="824"/>
      <c r="DG121" s="776">
        <v>14746</v>
      </c>
      <c r="DH121" s="777"/>
      <c r="DI121" s="777"/>
      <c r="DJ121" s="777"/>
      <c r="DK121" s="777"/>
      <c r="DL121" s="777">
        <v>24165</v>
      </c>
      <c r="DM121" s="777"/>
      <c r="DN121" s="777"/>
      <c r="DO121" s="777"/>
      <c r="DP121" s="777"/>
      <c r="DQ121" s="777">
        <v>69972</v>
      </c>
      <c r="DR121" s="777"/>
      <c r="DS121" s="777"/>
      <c r="DT121" s="777"/>
      <c r="DU121" s="777"/>
      <c r="DV121" s="783">
        <v>2.9</v>
      </c>
      <c r="DW121" s="783"/>
      <c r="DX121" s="783"/>
      <c r="DY121" s="783"/>
      <c r="DZ121" s="784"/>
    </row>
    <row r="122" spans="1:130" s="224" customFormat="1" ht="26.25" customHeight="1" x14ac:dyDescent="0.15">
      <c r="A122" s="807"/>
      <c r="B122" s="808"/>
      <c r="C122" s="804" t="s">
        <v>425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444</v>
      </c>
      <c r="BA122" s="826"/>
      <c r="BB122" s="826"/>
      <c r="BC122" s="826"/>
      <c r="BD122" s="826"/>
      <c r="BE122" s="826"/>
      <c r="BF122" s="826"/>
      <c r="BG122" s="826"/>
      <c r="BH122" s="826"/>
      <c r="BI122" s="826"/>
      <c r="BJ122" s="826"/>
      <c r="BK122" s="826"/>
      <c r="BL122" s="826"/>
      <c r="BM122" s="826"/>
      <c r="BN122" s="826"/>
      <c r="BO122" s="826"/>
      <c r="BP122" s="827"/>
      <c r="BQ122" s="866">
        <v>2393308</v>
      </c>
      <c r="BR122" s="832"/>
      <c r="BS122" s="832"/>
      <c r="BT122" s="832"/>
      <c r="BU122" s="832"/>
      <c r="BV122" s="832">
        <v>2230702</v>
      </c>
      <c r="BW122" s="832"/>
      <c r="BX122" s="832"/>
      <c r="BY122" s="832"/>
      <c r="BZ122" s="832"/>
      <c r="CA122" s="832">
        <v>2297434</v>
      </c>
      <c r="CB122" s="832"/>
      <c r="CC122" s="832"/>
      <c r="CD122" s="832"/>
      <c r="CE122" s="832"/>
      <c r="CF122" s="833">
        <v>96.8</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776" t="s">
        <v>121</v>
      </c>
      <c r="DH122" s="777"/>
      <c r="DI122" s="777"/>
      <c r="DJ122" s="777"/>
      <c r="DK122" s="777"/>
      <c r="DL122" s="777" t="s">
        <v>121</v>
      </c>
      <c r="DM122" s="777"/>
      <c r="DN122" s="777"/>
      <c r="DO122" s="777"/>
      <c r="DP122" s="777"/>
      <c r="DQ122" s="777" t="s">
        <v>121</v>
      </c>
      <c r="DR122" s="777"/>
      <c r="DS122" s="777"/>
      <c r="DT122" s="777"/>
      <c r="DU122" s="777"/>
      <c r="DV122" s="783" t="s">
        <v>121</v>
      </c>
      <c r="DW122" s="783"/>
      <c r="DX122" s="783"/>
      <c r="DY122" s="783"/>
      <c r="DZ122" s="784"/>
    </row>
    <row r="123" spans="1:130" s="224" customFormat="1" ht="26.25" customHeight="1" x14ac:dyDescent="0.15">
      <c r="A123" s="807"/>
      <c r="B123" s="808"/>
      <c r="C123" s="804" t="s">
        <v>431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445</v>
      </c>
      <c r="BP123" s="865"/>
      <c r="BQ123" s="819">
        <v>5815147</v>
      </c>
      <c r="BR123" s="820"/>
      <c r="BS123" s="820"/>
      <c r="BT123" s="820"/>
      <c r="BU123" s="820"/>
      <c r="BV123" s="820">
        <v>5580986</v>
      </c>
      <c r="BW123" s="820"/>
      <c r="BX123" s="820"/>
      <c r="BY123" s="820"/>
      <c r="BZ123" s="820"/>
      <c r="CA123" s="820">
        <v>5457421</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24" customFormat="1" ht="26.25" customHeight="1" thickBot="1" x14ac:dyDescent="0.2">
      <c r="A124" s="807"/>
      <c r="B124" s="808"/>
      <c r="C124" s="804" t="s">
        <v>434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447</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24" customFormat="1" ht="26.25" customHeight="1" x14ac:dyDescent="0.15">
      <c r="A125" s="807"/>
      <c r="B125" s="808"/>
      <c r="C125" s="804" t="s">
        <v>436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448</v>
      </c>
      <c r="CL125" s="839"/>
      <c r="CM125" s="839"/>
      <c r="CN125" s="839"/>
      <c r="CO125" s="840"/>
      <c r="CP125" s="847" t="s">
        <v>449</v>
      </c>
      <c r="CQ125" s="797"/>
      <c r="CR125" s="797"/>
      <c r="CS125" s="797"/>
      <c r="CT125" s="797"/>
      <c r="CU125" s="797"/>
      <c r="CV125" s="797"/>
      <c r="CW125" s="797"/>
      <c r="CX125" s="797"/>
      <c r="CY125" s="797"/>
      <c r="CZ125" s="797"/>
      <c r="DA125" s="797"/>
      <c r="DB125" s="797"/>
      <c r="DC125" s="797"/>
      <c r="DD125" s="797"/>
      <c r="DE125" s="797"/>
      <c r="DF125" s="798"/>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24" customFormat="1" ht="26.25" customHeight="1" thickBot="1" x14ac:dyDescent="0.2">
      <c r="A126" s="807"/>
      <c r="B126" s="808"/>
      <c r="C126" s="804" t="s">
        <v>438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35332</v>
      </c>
      <c r="AB126" s="767"/>
      <c r="AC126" s="767"/>
      <c r="AD126" s="767"/>
      <c r="AE126" s="768"/>
      <c r="AF126" s="769">
        <v>35332</v>
      </c>
      <c r="AG126" s="767"/>
      <c r="AH126" s="767"/>
      <c r="AI126" s="767"/>
      <c r="AJ126" s="768"/>
      <c r="AK126" s="769">
        <v>35332</v>
      </c>
      <c r="AL126" s="767"/>
      <c r="AM126" s="767"/>
      <c r="AN126" s="767"/>
      <c r="AO126" s="768"/>
      <c r="AP126" s="811">
        <v>1.5</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4" t="s">
        <v>450</v>
      </c>
      <c r="CQ126" s="739"/>
      <c r="CR126" s="739"/>
      <c r="CS126" s="739"/>
      <c r="CT126" s="739"/>
      <c r="CU126" s="739"/>
      <c r="CV126" s="739"/>
      <c r="CW126" s="739"/>
      <c r="CX126" s="739"/>
      <c r="CY126" s="739"/>
      <c r="CZ126" s="739"/>
      <c r="DA126" s="739"/>
      <c r="DB126" s="739"/>
      <c r="DC126" s="739"/>
      <c r="DD126" s="739"/>
      <c r="DE126" s="739"/>
      <c r="DF126" s="740"/>
      <c r="DG126" s="776" t="s">
        <v>121</v>
      </c>
      <c r="DH126" s="777"/>
      <c r="DI126" s="777"/>
      <c r="DJ126" s="777"/>
      <c r="DK126" s="777"/>
      <c r="DL126" s="777" t="s">
        <v>121</v>
      </c>
      <c r="DM126" s="777"/>
      <c r="DN126" s="777"/>
      <c r="DO126" s="777"/>
      <c r="DP126" s="777"/>
      <c r="DQ126" s="777" t="s">
        <v>121</v>
      </c>
      <c r="DR126" s="777"/>
      <c r="DS126" s="777"/>
      <c r="DT126" s="777"/>
      <c r="DU126" s="777"/>
      <c r="DV126" s="783" t="s">
        <v>121</v>
      </c>
      <c r="DW126" s="783"/>
      <c r="DX126" s="783"/>
      <c r="DY126" s="783"/>
      <c r="DZ126" s="784"/>
    </row>
    <row r="127" spans="1:130" s="224" customFormat="1" ht="26.25" customHeight="1" x14ac:dyDescent="0.15">
      <c r="A127" s="809"/>
      <c r="B127" s="810"/>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26"/>
      <c r="AV127" s="226"/>
      <c r="AW127" s="226"/>
      <c r="AX127" s="828" t="s">
        <v>452</v>
      </c>
      <c r="AY127" s="801"/>
      <c r="AZ127" s="801"/>
      <c r="BA127" s="801"/>
      <c r="BB127" s="801"/>
      <c r="BC127" s="801"/>
      <c r="BD127" s="801"/>
      <c r="BE127" s="802"/>
      <c r="BF127" s="800" t="s">
        <v>453</v>
      </c>
      <c r="BG127" s="801"/>
      <c r="BH127" s="801"/>
      <c r="BI127" s="801"/>
      <c r="BJ127" s="801"/>
      <c r="BK127" s="801"/>
      <c r="BL127" s="802"/>
      <c r="BM127" s="800" t="s">
        <v>454</v>
      </c>
      <c r="BN127" s="801"/>
      <c r="BO127" s="801"/>
      <c r="BP127" s="801"/>
      <c r="BQ127" s="801"/>
      <c r="BR127" s="801"/>
      <c r="BS127" s="802"/>
      <c r="BT127" s="800" t="s">
        <v>455</v>
      </c>
      <c r="BU127" s="801"/>
      <c r="BV127" s="801"/>
      <c r="BW127" s="801"/>
      <c r="BX127" s="801"/>
      <c r="BY127" s="801"/>
      <c r="BZ127" s="803"/>
      <c r="CA127" s="226"/>
      <c r="CB127" s="226"/>
      <c r="CC127" s="226"/>
      <c r="CD127" s="249"/>
      <c r="CE127" s="249"/>
      <c r="CF127" s="249"/>
      <c r="CG127" s="226"/>
      <c r="CH127" s="226"/>
      <c r="CI127" s="226"/>
      <c r="CJ127" s="248"/>
      <c r="CK127" s="841"/>
      <c r="CL127" s="842"/>
      <c r="CM127" s="842"/>
      <c r="CN127" s="842"/>
      <c r="CO127" s="843"/>
      <c r="CP127" s="804" t="s">
        <v>456</v>
      </c>
      <c r="CQ127" s="739"/>
      <c r="CR127" s="739"/>
      <c r="CS127" s="739"/>
      <c r="CT127" s="739"/>
      <c r="CU127" s="739"/>
      <c r="CV127" s="739"/>
      <c r="CW127" s="739"/>
      <c r="CX127" s="739"/>
      <c r="CY127" s="739"/>
      <c r="CZ127" s="739"/>
      <c r="DA127" s="739"/>
      <c r="DB127" s="739"/>
      <c r="DC127" s="739"/>
      <c r="DD127" s="739"/>
      <c r="DE127" s="739"/>
      <c r="DF127" s="740"/>
      <c r="DG127" s="776" t="s">
        <v>121</v>
      </c>
      <c r="DH127" s="777"/>
      <c r="DI127" s="777"/>
      <c r="DJ127" s="777"/>
      <c r="DK127" s="777"/>
      <c r="DL127" s="777" t="s">
        <v>121</v>
      </c>
      <c r="DM127" s="777"/>
      <c r="DN127" s="777"/>
      <c r="DO127" s="777"/>
      <c r="DP127" s="777"/>
      <c r="DQ127" s="777" t="s">
        <v>121</v>
      </c>
      <c r="DR127" s="777"/>
      <c r="DS127" s="777"/>
      <c r="DT127" s="777"/>
      <c r="DU127" s="777"/>
      <c r="DV127" s="783" t="s">
        <v>121</v>
      </c>
      <c r="DW127" s="783"/>
      <c r="DX127" s="783"/>
      <c r="DY127" s="783"/>
      <c r="DZ127" s="784"/>
    </row>
    <row r="128" spans="1:130" s="224" customFormat="1" ht="26.25" customHeight="1" thickBot="1" x14ac:dyDescent="0.2">
      <c r="A128" s="785" t="s">
        <v>457</v>
      </c>
      <c r="B128" s="786"/>
      <c r="C128" s="786"/>
      <c r="D128" s="786"/>
      <c r="E128" s="786"/>
      <c r="F128" s="786"/>
      <c r="G128" s="786"/>
      <c r="H128" s="786"/>
      <c r="I128" s="786"/>
      <c r="J128" s="786"/>
      <c r="K128" s="786"/>
      <c r="L128" s="786"/>
      <c r="M128" s="786"/>
      <c r="N128" s="786"/>
      <c r="O128" s="786"/>
      <c r="P128" s="786"/>
      <c r="Q128" s="786"/>
      <c r="R128" s="786"/>
      <c r="S128" s="786"/>
      <c r="T128" s="786"/>
      <c r="U128" s="786"/>
      <c r="V128" s="786"/>
      <c r="W128" s="787" t="s">
        <v>458</v>
      </c>
      <c r="X128" s="787"/>
      <c r="Y128" s="787"/>
      <c r="Z128" s="788"/>
      <c r="AA128" s="789">
        <v>35332</v>
      </c>
      <c r="AB128" s="790"/>
      <c r="AC128" s="790"/>
      <c r="AD128" s="790"/>
      <c r="AE128" s="791"/>
      <c r="AF128" s="792">
        <v>35400</v>
      </c>
      <c r="AG128" s="790"/>
      <c r="AH128" s="790"/>
      <c r="AI128" s="790"/>
      <c r="AJ128" s="791"/>
      <c r="AK128" s="792">
        <v>35400</v>
      </c>
      <c r="AL128" s="790"/>
      <c r="AM128" s="790"/>
      <c r="AN128" s="790"/>
      <c r="AO128" s="791"/>
      <c r="AP128" s="793"/>
      <c r="AQ128" s="794"/>
      <c r="AR128" s="794"/>
      <c r="AS128" s="794"/>
      <c r="AT128" s="795"/>
      <c r="AU128" s="226"/>
      <c r="AV128" s="226"/>
      <c r="AW128" s="226"/>
      <c r="AX128" s="796" t="s">
        <v>459</v>
      </c>
      <c r="AY128" s="797"/>
      <c r="AZ128" s="797"/>
      <c r="BA128" s="797"/>
      <c r="BB128" s="797"/>
      <c r="BC128" s="797"/>
      <c r="BD128" s="797"/>
      <c r="BE128" s="798"/>
      <c r="BF128" s="773" t="s">
        <v>121</v>
      </c>
      <c r="BG128" s="774"/>
      <c r="BH128" s="774"/>
      <c r="BI128" s="774"/>
      <c r="BJ128" s="774"/>
      <c r="BK128" s="774"/>
      <c r="BL128" s="799"/>
      <c r="BM128" s="773">
        <v>15</v>
      </c>
      <c r="BN128" s="774"/>
      <c r="BO128" s="774"/>
      <c r="BP128" s="774"/>
      <c r="BQ128" s="774"/>
      <c r="BR128" s="774"/>
      <c r="BS128" s="799"/>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8" t="s">
        <v>460</v>
      </c>
      <c r="CQ128" s="717"/>
      <c r="CR128" s="717"/>
      <c r="CS128" s="717"/>
      <c r="CT128" s="717"/>
      <c r="CU128" s="717"/>
      <c r="CV128" s="717"/>
      <c r="CW128" s="717"/>
      <c r="CX128" s="717"/>
      <c r="CY128" s="717"/>
      <c r="CZ128" s="717"/>
      <c r="DA128" s="717"/>
      <c r="DB128" s="717"/>
      <c r="DC128" s="717"/>
      <c r="DD128" s="717"/>
      <c r="DE128" s="717"/>
      <c r="DF128" s="718"/>
      <c r="DG128" s="779" t="s">
        <v>121</v>
      </c>
      <c r="DH128" s="780"/>
      <c r="DI128" s="780"/>
      <c r="DJ128" s="780"/>
      <c r="DK128" s="780"/>
      <c r="DL128" s="780" t="s">
        <v>121</v>
      </c>
      <c r="DM128" s="780"/>
      <c r="DN128" s="780"/>
      <c r="DO128" s="780"/>
      <c r="DP128" s="780"/>
      <c r="DQ128" s="780" t="s">
        <v>121</v>
      </c>
      <c r="DR128" s="780"/>
      <c r="DS128" s="780"/>
      <c r="DT128" s="780"/>
      <c r="DU128" s="780"/>
      <c r="DV128" s="781" t="s">
        <v>121</v>
      </c>
      <c r="DW128" s="781"/>
      <c r="DX128" s="781"/>
      <c r="DY128" s="781"/>
      <c r="DZ128" s="782"/>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461</v>
      </c>
      <c r="X129" s="764"/>
      <c r="Y129" s="764"/>
      <c r="Z129" s="765"/>
      <c r="AA129" s="766">
        <v>2567500</v>
      </c>
      <c r="AB129" s="767"/>
      <c r="AC129" s="767"/>
      <c r="AD129" s="767"/>
      <c r="AE129" s="768"/>
      <c r="AF129" s="769">
        <v>2508732</v>
      </c>
      <c r="AG129" s="767"/>
      <c r="AH129" s="767"/>
      <c r="AI129" s="767"/>
      <c r="AJ129" s="768"/>
      <c r="AK129" s="769">
        <v>2554416</v>
      </c>
      <c r="AL129" s="767"/>
      <c r="AM129" s="767"/>
      <c r="AN129" s="767"/>
      <c r="AO129" s="768"/>
      <c r="AP129" s="770"/>
      <c r="AQ129" s="771"/>
      <c r="AR129" s="771"/>
      <c r="AS129" s="771"/>
      <c r="AT129" s="772"/>
      <c r="AU129" s="227"/>
      <c r="AV129" s="227"/>
      <c r="AW129" s="227"/>
      <c r="AX129" s="738" t="s">
        <v>462</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464</v>
      </c>
      <c r="X130" s="764"/>
      <c r="Y130" s="764"/>
      <c r="Z130" s="765"/>
      <c r="AA130" s="766">
        <v>208814</v>
      </c>
      <c r="AB130" s="767"/>
      <c r="AC130" s="767"/>
      <c r="AD130" s="767"/>
      <c r="AE130" s="768"/>
      <c r="AF130" s="769">
        <v>192116</v>
      </c>
      <c r="AG130" s="767"/>
      <c r="AH130" s="767"/>
      <c r="AI130" s="767"/>
      <c r="AJ130" s="768"/>
      <c r="AK130" s="769">
        <v>180248</v>
      </c>
      <c r="AL130" s="767"/>
      <c r="AM130" s="767"/>
      <c r="AN130" s="767"/>
      <c r="AO130" s="768"/>
      <c r="AP130" s="770"/>
      <c r="AQ130" s="771"/>
      <c r="AR130" s="771"/>
      <c r="AS130" s="771"/>
      <c r="AT130" s="772"/>
      <c r="AU130" s="227"/>
      <c r="AV130" s="227"/>
      <c r="AW130" s="227"/>
      <c r="AX130" s="738" t="s">
        <v>465</v>
      </c>
      <c r="AY130" s="739"/>
      <c r="AZ130" s="739"/>
      <c r="BA130" s="739"/>
      <c r="BB130" s="739"/>
      <c r="BC130" s="739"/>
      <c r="BD130" s="739"/>
      <c r="BE130" s="740"/>
      <c r="BF130" s="741">
        <v>9.1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466</v>
      </c>
      <c r="X131" s="748"/>
      <c r="Y131" s="748"/>
      <c r="Z131" s="749"/>
      <c r="AA131" s="750">
        <v>2358686</v>
      </c>
      <c r="AB131" s="751"/>
      <c r="AC131" s="751"/>
      <c r="AD131" s="751"/>
      <c r="AE131" s="752"/>
      <c r="AF131" s="753">
        <v>2316616</v>
      </c>
      <c r="AG131" s="751"/>
      <c r="AH131" s="751"/>
      <c r="AI131" s="751"/>
      <c r="AJ131" s="752"/>
      <c r="AK131" s="753">
        <v>2374168</v>
      </c>
      <c r="AL131" s="751"/>
      <c r="AM131" s="751"/>
      <c r="AN131" s="751"/>
      <c r="AO131" s="752"/>
      <c r="AP131" s="754"/>
      <c r="AQ131" s="755"/>
      <c r="AR131" s="755"/>
      <c r="AS131" s="755"/>
      <c r="AT131" s="756"/>
      <c r="AU131" s="227"/>
      <c r="AV131" s="227"/>
      <c r="AW131" s="227"/>
      <c r="AX131" s="716" t="s">
        <v>467</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468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469</v>
      </c>
      <c r="W132" s="729"/>
      <c r="X132" s="729"/>
      <c r="Y132" s="729"/>
      <c r="Z132" s="730"/>
      <c r="AA132" s="731">
        <v>8.1344019509999992</v>
      </c>
      <c r="AB132" s="732"/>
      <c r="AC132" s="732"/>
      <c r="AD132" s="732"/>
      <c r="AE132" s="733"/>
      <c r="AF132" s="734">
        <v>8.8656039670000002</v>
      </c>
      <c r="AG132" s="732"/>
      <c r="AH132" s="732"/>
      <c r="AI132" s="732"/>
      <c r="AJ132" s="733"/>
      <c r="AK132" s="734">
        <v>10.36190362</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470</v>
      </c>
      <c r="W133" s="708"/>
      <c r="X133" s="708"/>
      <c r="Y133" s="708"/>
      <c r="Z133" s="709"/>
      <c r="AA133" s="710">
        <v>8.5</v>
      </c>
      <c r="AB133" s="711"/>
      <c r="AC133" s="711"/>
      <c r="AD133" s="711"/>
      <c r="AE133" s="712"/>
      <c r="AF133" s="710">
        <v>8.4</v>
      </c>
      <c r="AG133" s="711"/>
      <c r="AH133" s="711"/>
      <c r="AI133" s="711"/>
      <c r="AJ133" s="712"/>
      <c r="AK133" s="710">
        <v>9.1</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0x59wSXF2JGHBPLxyTzsuSG8+q1ZCRkIhM1QG1AegwSTFlKu/8A68WbzS+n+LTqOC8lUvtFcFFlSzLoINRNzBQ==" saltValue="BZIzN0PxSZOqNC/OWpKw9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AR5" sqref="AR5:AS5"/>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471</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g21oEFuY77XbKgGytj2uygQlwVP3SQK2rXJyik1f1iYl8sJpJguzbXwrWYH343WhldTRIE1xt2chHTWY51inyw==" saltValue="V4Gxt56HzHlIBD7UWrGM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5" zoomScale="85" zoomScaleNormal="8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i7y6MGih7N+RocvgTqWORuhcJFknvyIXor3BLX0mIkSDkY1hlIuW+ahHPcGwv+gl4vhIA8gBdCseKHQf9g4lw==" saltValue="BoCHtNv92h/wpS2v9BLD0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election activeCell="AO46" sqref="AO46"/>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473</v>
      </c>
      <c r="AL6" s="260"/>
      <c r="AM6" s="260"/>
      <c r="AN6" s="260"/>
    </row>
    <row r="7" spans="1:46" ht="13.5" customHeight="1" x14ac:dyDescent="0.15">
      <c r="A7" s="259"/>
      <c r="AK7" s="262"/>
      <c r="AL7" s="263"/>
      <c r="AM7" s="263"/>
      <c r="AN7" s="264"/>
      <c r="AO7" s="1105" t="s">
        <v>474</v>
      </c>
      <c r="AP7" s="265"/>
      <c r="AQ7" s="266" t="s">
        <v>475</v>
      </c>
      <c r="AR7" s="267"/>
    </row>
    <row r="8" spans="1:46" x14ac:dyDescent="0.15">
      <c r="A8" s="259"/>
      <c r="AK8" s="268"/>
      <c r="AL8" s="269"/>
      <c r="AM8" s="269"/>
      <c r="AN8" s="270"/>
      <c r="AO8" s="1106"/>
      <c r="AP8" s="271" t="s">
        <v>476</v>
      </c>
      <c r="AQ8" s="272" t="s">
        <v>477</v>
      </c>
      <c r="AR8" s="273" t="s">
        <v>478</v>
      </c>
    </row>
    <row r="9" spans="1:46" x14ac:dyDescent="0.15">
      <c r="A9" s="259"/>
      <c r="AK9" s="1117" t="s">
        <v>479</v>
      </c>
      <c r="AL9" s="1118"/>
      <c r="AM9" s="1118"/>
      <c r="AN9" s="1119"/>
      <c r="AO9" s="274">
        <v>1288756</v>
      </c>
      <c r="AP9" s="274">
        <v>203306</v>
      </c>
      <c r="AQ9" s="275">
        <v>143407</v>
      </c>
      <c r="AR9" s="276">
        <v>41.8</v>
      </c>
    </row>
    <row r="10" spans="1:46" ht="13.5" customHeight="1" x14ac:dyDescent="0.15">
      <c r="A10" s="259"/>
      <c r="AK10" s="1117" t="s">
        <v>480</v>
      </c>
      <c r="AL10" s="1118"/>
      <c r="AM10" s="1118"/>
      <c r="AN10" s="1119"/>
      <c r="AO10" s="277">
        <v>157355</v>
      </c>
      <c r="AP10" s="277">
        <v>24823</v>
      </c>
      <c r="AQ10" s="278">
        <v>20271</v>
      </c>
      <c r="AR10" s="279">
        <v>22.5</v>
      </c>
    </row>
    <row r="11" spans="1:46" ht="13.5" customHeight="1" x14ac:dyDescent="0.15">
      <c r="A11" s="259"/>
      <c r="AK11" s="1117" t="s">
        <v>481</v>
      </c>
      <c r="AL11" s="1118"/>
      <c r="AM11" s="1118"/>
      <c r="AN11" s="1119"/>
      <c r="AO11" s="277" t="s">
        <v>482</v>
      </c>
      <c r="AP11" s="277" t="s">
        <v>482</v>
      </c>
      <c r="AQ11" s="278">
        <v>1412</v>
      </c>
      <c r="AR11" s="279" t="s">
        <v>482</v>
      </c>
    </row>
    <row r="12" spans="1:46" ht="13.5" customHeight="1" x14ac:dyDescent="0.15">
      <c r="A12" s="259"/>
      <c r="AK12" s="1117" t="s">
        <v>483</v>
      </c>
      <c r="AL12" s="1118"/>
      <c r="AM12" s="1118"/>
      <c r="AN12" s="1119"/>
      <c r="AO12" s="277" t="s">
        <v>482</v>
      </c>
      <c r="AP12" s="277" t="s">
        <v>482</v>
      </c>
      <c r="AQ12" s="278" t="s">
        <v>482</v>
      </c>
      <c r="AR12" s="279" t="s">
        <v>482</v>
      </c>
    </row>
    <row r="13" spans="1:46" ht="13.5" customHeight="1" x14ac:dyDescent="0.15">
      <c r="A13" s="259"/>
      <c r="AK13" s="1117" t="s">
        <v>484</v>
      </c>
      <c r="AL13" s="1118"/>
      <c r="AM13" s="1118"/>
      <c r="AN13" s="1119"/>
      <c r="AO13" s="277" t="s">
        <v>482</v>
      </c>
      <c r="AP13" s="277" t="s">
        <v>482</v>
      </c>
      <c r="AQ13" s="278">
        <v>5234</v>
      </c>
      <c r="AR13" s="279" t="s">
        <v>482</v>
      </c>
    </row>
    <row r="14" spans="1:46" ht="13.5" customHeight="1" x14ac:dyDescent="0.15">
      <c r="A14" s="259"/>
      <c r="AK14" s="1117" t="s">
        <v>485</v>
      </c>
      <c r="AL14" s="1118"/>
      <c r="AM14" s="1118"/>
      <c r="AN14" s="1119"/>
      <c r="AO14" s="277">
        <v>22969</v>
      </c>
      <c r="AP14" s="277">
        <v>3623</v>
      </c>
      <c r="AQ14" s="278">
        <v>3337</v>
      </c>
      <c r="AR14" s="279">
        <v>8.6</v>
      </c>
    </row>
    <row r="15" spans="1:46" ht="13.5" customHeight="1" x14ac:dyDescent="0.15">
      <c r="A15" s="259"/>
      <c r="AK15" s="1120" t="s">
        <v>486</v>
      </c>
      <c r="AL15" s="1121"/>
      <c r="AM15" s="1121"/>
      <c r="AN15" s="1122"/>
      <c r="AO15" s="277">
        <v>-84538</v>
      </c>
      <c r="AP15" s="277">
        <v>-13336</v>
      </c>
      <c r="AQ15" s="278">
        <v>-9830</v>
      </c>
      <c r="AR15" s="279">
        <v>35.700000000000003</v>
      </c>
    </row>
    <row r="16" spans="1:46" x14ac:dyDescent="0.15">
      <c r="A16" s="259"/>
      <c r="AK16" s="1120" t="s">
        <v>177</v>
      </c>
      <c r="AL16" s="1121"/>
      <c r="AM16" s="1121"/>
      <c r="AN16" s="1122"/>
      <c r="AO16" s="277">
        <v>1384542</v>
      </c>
      <c r="AP16" s="277">
        <v>218416</v>
      </c>
      <c r="AQ16" s="278">
        <v>163831</v>
      </c>
      <c r="AR16" s="279">
        <v>33.299999999999997</v>
      </c>
    </row>
    <row r="17" spans="1:46" x14ac:dyDescent="0.15">
      <c r="A17" s="259"/>
    </row>
    <row r="18" spans="1:46" x14ac:dyDescent="0.15">
      <c r="A18" s="259"/>
      <c r="AQ18" s="280"/>
      <c r="AR18" s="280"/>
    </row>
    <row r="19" spans="1:46" x14ac:dyDescent="0.15">
      <c r="A19" s="259"/>
      <c r="AK19" s="255" t="s">
        <v>487</v>
      </c>
    </row>
    <row r="20" spans="1:46" x14ac:dyDescent="0.15">
      <c r="A20" s="259"/>
      <c r="AK20" s="281"/>
      <c r="AL20" s="282"/>
      <c r="AM20" s="282"/>
      <c r="AN20" s="283"/>
      <c r="AO20" s="284" t="s">
        <v>488</v>
      </c>
      <c r="AP20" s="285" t="s">
        <v>489</v>
      </c>
      <c r="AQ20" s="286" t="s">
        <v>490</v>
      </c>
      <c r="AR20" s="287"/>
    </row>
    <row r="21" spans="1:46" s="260" customFormat="1" x14ac:dyDescent="0.15">
      <c r="A21" s="288"/>
      <c r="AK21" s="1123" t="s">
        <v>491</v>
      </c>
      <c r="AL21" s="1124"/>
      <c r="AM21" s="1124"/>
      <c r="AN21" s="1125"/>
      <c r="AO21" s="289">
        <v>15.62</v>
      </c>
      <c r="AP21" s="290">
        <v>14.18</v>
      </c>
      <c r="AQ21" s="291">
        <v>1.44</v>
      </c>
      <c r="AS21" s="292"/>
      <c r="AT21" s="288"/>
    </row>
    <row r="22" spans="1:46" s="260" customFormat="1" x14ac:dyDescent="0.15">
      <c r="A22" s="288"/>
      <c r="AK22" s="1123" t="s">
        <v>492</v>
      </c>
      <c r="AL22" s="1124"/>
      <c r="AM22" s="1124"/>
      <c r="AN22" s="1125"/>
      <c r="AO22" s="293">
        <v>95.7</v>
      </c>
      <c r="AP22" s="294">
        <v>95.4</v>
      </c>
      <c r="AQ22" s="295">
        <v>0.3</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493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494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495</v>
      </c>
      <c r="AL29" s="260"/>
      <c r="AM29" s="260"/>
      <c r="AN29" s="260"/>
      <c r="AS29" s="302"/>
    </row>
    <row r="30" spans="1:46" ht="13.5" customHeight="1" x14ac:dyDescent="0.15">
      <c r="A30" s="259"/>
      <c r="AK30" s="262"/>
      <c r="AL30" s="263"/>
      <c r="AM30" s="263"/>
      <c r="AN30" s="264"/>
      <c r="AO30" s="1105" t="s">
        <v>474</v>
      </c>
      <c r="AP30" s="265"/>
      <c r="AQ30" s="266" t="s">
        <v>475</v>
      </c>
      <c r="AR30" s="267"/>
    </row>
    <row r="31" spans="1:46" x14ac:dyDescent="0.15">
      <c r="A31" s="259"/>
      <c r="AK31" s="268"/>
      <c r="AL31" s="269"/>
      <c r="AM31" s="269"/>
      <c r="AN31" s="270"/>
      <c r="AO31" s="1106"/>
      <c r="AP31" s="271" t="s">
        <v>476</v>
      </c>
      <c r="AQ31" s="272" t="s">
        <v>477</v>
      </c>
      <c r="AR31" s="273" t="s">
        <v>478</v>
      </c>
    </row>
    <row r="32" spans="1:46" ht="27" customHeight="1" x14ac:dyDescent="0.15">
      <c r="A32" s="259"/>
      <c r="AK32" s="1107" t="s">
        <v>496</v>
      </c>
      <c r="AL32" s="1108"/>
      <c r="AM32" s="1108"/>
      <c r="AN32" s="1109"/>
      <c r="AO32" s="303">
        <v>342024</v>
      </c>
      <c r="AP32" s="303">
        <v>53956</v>
      </c>
      <c r="AQ32" s="304">
        <v>86321</v>
      </c>
      <c r="AR32" s="305">
        <v>-37.5</v>
      </c>
    </row>
    <row r="33" spans="1:46" ht="13.5" customHeight="1" x14ac:dyDescent="0.15">
      <c r="A33" s="259"/>
      <c r="AK33" s="1107" t="s">
        <v>497</v>
      </c>
      <c r="AL33" s="1108"/>
      <c r="AM33" s="1108"/>
      <c r="AN33" s="1109"/>
      <c r="AO33" s="303" t="s">
        <v>482</v>
      </c>
      <c r="AP33" s="303" t="s">
        <v>482</v>
      </c>
      <c r="AQ33" s="304" t="s">
        <v>482</v>
      </c>
      <c r="AR33" s="305" t="s">
        <v>482</v>
      </c>
    </row>
    <row r="34" spans="1:46" ht="27" customHeight="1" x14ac:dyDescent="0.15">
      <c r="A34" s="259"/>
      <c r="AK34" s="1107" t="s">
        <v>498</v>
      </c>
      <c r="AL34" s="1108"/>
      <c r="AM34" s="1108"/>
      <c r="AN34" s="1109"/>
      <c r="AO34" s="303" t="s">
        <v>482</v>
      </c>
      <c r="AP34" s="303" t="s">
        <v>482</v>
      </c>
      <c r="AQ34" s="304" t="s">
        <v>482</v>
      </c>
      <c r="AR34" s="305" t="s">
        <v>482</v>
      </c>
    </row>
    <row r="35" spans="1:46" ht="27" customHeight="1" x14ac:dyDescent="0.15">
      <c r="A35" s="259"/>
      <c r="AK35" s="1107" t="s">
        <v>499</v>
      </c>
      <c r="AL35" s="1108"/>
      <c r="AM35" s="1108"/>
      <c r="AN35" s="1109"/>
      <c r="AO35" s="303">
        <v>39287</v>
      </c>
      <c r="AP35" s="303">
        <v>6198</v>
      </c>
      <c r="AQ35" s="304">
        <v>18581</v>
      </c>
      <c r="AR35" s="305">
        <v>-66.599999999999994</v>
      </c>
    </row>
    <row r="36" spans="1:46" ht="27" customHeight="1" x14ac:dyDescent="0.15">
      <c r="A36" s="259"/>
      <c r="AK36" s="1107" t="s">
        <v>500</v>
      </c>
      <c r="AL36" s="1108"/>
      <c r="AM36" s="1108"/>
      <c r="AN36" s="1109"/>
      <c r="AO36" s="303">
        <v>45014</v>
      </c>
      <c r="AP36" s="303">
        <v>7101</v>
      </c>
      <c r="AQ36" s="304">
        <v>4521</v>
      </c>
      <c r="AR36" s="305">
        <v>57.1</v>
      </c>
    </row>
    <row r="37" spans="1:46" ht="13.5" customHeight="1" x14ac:dyDescent="0.15">
      <c r="A37" s="259"/>
      <c r="AK37" s="1107" t="s">
        <v>501</v>
      </c>
      <c r="AL37" s="1108"/>
      <c r="AM37" s="1108"/>
      <c r="AN37" s="1109"/>
      <c r="AO37" s="303">
        <v>35332</v>
      </c>
      <c r="AP37" s="303">
        <v>5574</v>
      </c>
      <c r="AQ37" s="304">
        <v>983</v>
      </c>
      <c r="AR37" s="305">
        <v>467</v>
      </c>
    </row>
    <row r="38" spans="1:46" ht="27" customHeight="1" x14ac:dyDescent="0.15">
      <c r="A38" s="259"/>
      <c r="AK38" s="1110" t="s">
        <v>502</v>
      </c>
      <c r="AL38" s="1111"/>
      <c r="AM38" s="1111"/>
      <c r="AN38" s="1112"/>
      <c r="AO38" s="306" t="s">
        <v>482</v>
      </c>
      <c r="AP38" s="306" t="s">
        <v>482</v>
      </c>
      <c r="AQ38" s="307">
        <v>20</v>
      </c>
      <c r="AR38" s="295" t="s">
        <v>482</v>
      </c>
      <c r="AS38" s="302"/>
    </row>
    <row r="39" spans="1:46" x14ac:dyDescent="0.15">
      <c r="A39" s="259"/>
      <c r="AK39" s="1110" t="s">
        <v>503</v>
      </c>
      <c r="AL39" s="1111"/>
      <c r="AM39" s="1111"/>
      <c r="AN39" s="1112"/>
      <c r="AO39" s="303">
        <v>-35400</v>
      </c>
      <c r="AP39" s="303">
        <v>-5584</v>
      </c>
      <c r="AQ39" s="304">
        <v>-4212</v>
      </c>
      <c r="AR39" s="305">
        <v>32.6</v>
      </c>
      <c r="AS39" s="302"/>
    </row>
    <row r="40" spans="1:46" ht="27" customHeight="1" x14ac:dyDescent="0.15">
      <c r="A40" s="259"/>
      <c r="AK40" s="1107" t="s">
        <v>504</v>
      </c>
      <c r="AL40" s="1108"/>
      <c r="AM40" s="1108"/>
      <c r="AN40" s="1109"/>
      <c r="AO40" s="303">
        <v>-180248</v>
      </c>
      <c r="AP40" s="303">
        <v>-28435</v>
      </c>
      <c r="AQ40" s="304">
        <v>-70783</v>
      </c>
      <c r="AR40" s="305">
        <v>-59.8</v>
      </c>
      <c r="AS40" s="302"/>
    </row>
    <row r="41" spans="1:46" x14ac:dyDescent="0.15">
      <c r="A41" s="259"/>
      <c r="AK41" s="1113" t="s">
        <v>287</v>
      </c>
      <c r="AL41" s="1114"/>
      <c r="AM41" s="1114"/>
      <c r="AN41" s="1115"/>
      <c r="AO41" s="303">
        <v>246009</v>
      </c>
      <c r="AP41" s="303">
        <v>38809</v>
      </c>
      <c r="AQ41" s="304">
        <v>35432</v>
      </c>
      <c r="AR41" s="305">
        <v>9.5</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505</v>
      </c>
    </row>
    <row r="48" spans="1:46" x14ac:dyDescent="0.15">
      <c r="A48" s="259"/>
      <c r="AK48" s="313" t="s">
        <v>506</v>
      </c>
      <c r="AL48" s="313"/>
      <c r="AM48" s="313"/>
      <c r="AN48" s="313"/>
      <c r="AO48" s="313"/>
      <c r="AP48" s="313"/>
      <c r="AQ48" s="314"/>
      <c r="AR48" s="313"/>
    </row>
    <row r="49" spans="1:44" ht="13.5" customHeight="1" x14ac:dyDescent="0.15">
      <c r="A49" s="259"/>
      <c r="AK49" s="315"/>
      <c r="AL49" s="316"/>
      <c r="AM49" s="1100" t="s">
        <v>474</v>
      </c>
      <c r="AN49" s="1102" t="s">
        <v>507</v>
      </c>
      <c r="AO49" s="1103"/>
      <c r="AP49" s="1103"/>
      <c r="AQ49" s="1103"/>
      <c r="AR49" s="1104"/>
    </row>
    <row r="50" spans="1:44" x14ac:dyDescent="0.15">
      <c r="A50" s="259"/>
      <c r="AK50" s="317"/>
      <c r="AL50" s="318"/>
      <c r="AM50" s="1101"/>
      <c r="AN50" s="319" t="s">
        <v>508</v>
      </c>
      <c r="AO50" s="320" t="s">
        <v>509</v>
      </c>
      <c r="AP50" s="321" t="s">
        <v>510</v>
      </c>
      <c r="AQ50" s="322" t="s">
        <v>511</v>
      </c>
      <c r="AR50" s="323" t="s">
        <v>512</v>
      </c>
    </row>
    <row r="51" spans="1:44" x14ac:dyDescent="0.15">
      <c r="A51" s="259"/>
      <c r="AK51" s="315" t="s">
        <v>513</v>
      </c>
      <c r="AL51" s="316"/>
      <c r="AM51" s="324">
        <v>1134385</v>
      </c>
      <c r="AN51" s="325">
        <v>185782</v>
      </c>
      <c r="AO51" s="326">
        <v>2</v>
      </c>
      <c r="AP51" s="327">
        <v>145139</v>
      </c>
      <c r="AQ51" s="328">
        <v>19.5</v>
      </c>
      <c r="AR51" s="329">
        <v>-17.5</v>
      </c>
    </row>
    <row r="52" spans="1:44" x14ac:dyDescent="0.15">
      <c r="A52" s="259"/>
      <c r="AK52" s="330"/>
      <c r="AL52" s="331" t="s">
        <v>514</v>
      </c>
      <c r="AM52" s="332">
        <v>315940</v>
      </c>
      <c r="AN52" s="333">
        <v>51743</v>
      </c>
      <c r="AO52" s="334">
        <v>79.400000000000006</v>
      </c>
      <c r="AP52" s="335">
        <v>83762</v>
      </c>
      <c r="AQ52" s="336">
        <v>33.1</v>
      </c>
      <c r="AR52" s="337">
        <v>46.3</v>
      </c>
    </row>
    <row r="53" spans="1:44" x14ac:dyDescent="0.15">
      <c r="A53" s="259"/>
      <c r="AK53" s="315" t="s">
        <v>515</v>
      </c>
      <c r="AL53" s="316"/>
      <c r="AM53" s="324">
        <v>1842286</v>
      </c>
      <c r="AN53" s="325">
        <v>297767</v>
      </c>
      <c r="AO53" s="326">
        <v>60.3</v>
      </c>
      <c r="AP53" s="327">
        <v>125391</v>
      </c>
      <c r="AQ53" s="328">
        <v>-13.6</v>
      </c>
      <c r="AR53" s="329">
        <v>73.900000000000006</v>
      </c>
    </row>
    <row r="54" spans="1:44" x14ac:dyDescent="0.15">
      <c r="A54" s="259"/>
      <c r="AK54" s="330"/>
      <c r="AL54" s="331" t="s">
        <v>514</v>
      </c>
      <c r="AM54" s="332">
        <v>418348</v>
      </c>
      <c r="AN54" s="333">
        <v>67617</v>
      </c>
      <c r="AO54" s="334">
        <v>30.7</v>
      </c>
      <c r="AP54" s="335">
        <v>68516</v>
      </c>
      <c r="AQ54" s="336">
        <v>-18.2</v>
      </c>
      <c r="AR54" s="337">
        <v>48.9</v>
      </c>
    </row>
    <row r="55" spans="1:44" x14ac:dyDescent="0.15">
      <c r="A55" s="259"/>
      <c r="AK55" s="315" t="s">
        <v>516</v>
      </c>
      <c r="AL55" s="316"/>
      <c r="AM55" s="324">
        <v>2150796</v>
      </c>
      <c r="AN55" s="325">
        <v>343962</v>
      </c>
      <c r="AO55" s="326">
        <v>15.5</v>
      </c>
      <c r="AP55" s="327">
        <v>138402</v>
      </c>
      <c r="AQ55" s="328">
        <v>10.4</v>
      </c>
      <c r="AR55" s="329">
        <v>5.0999999999999996</v>
      </c>
    </row>
    <row r="56" spans="1:44" x14ac:dyDescent="0.15">
      <c r="A56" s="259"/>
      <c r="AK56" s="330"/>
      <c r="AL56" s="331" t="s">
        <v>514</v>
      </c>
      <c r="AM56" s="332">
        <v>710695</v>
      </c>
      <c r="AN56" s="333">
        <v>113657</v>
      </c>
      <c r="AO56" s="334">
        <v>68.099999999999994</v>
      </c>
      <c r="AP56" s="335">
        <v>70652</v>
      </c>
      <c r="AQ56" s="336">
        <v>3.1</v>
      </c>
      <c r="AR56" s="337">
        <v>65</v>
      </c>
    </row>
    <row r="57" spans="1:44" x14ac:dyDescent="0.15">
      <c r="A57" s="259"/>
      <c r="AK57" s="315" t="s">
        <v>517</v>
      </c>
      <c r="AL57" s="316"/>
      <c r="AM57" s="324">
        <v>1645238</v>
      </c>
      <c r="AN57" s="325">
        <v>261025</v>
      </c>
      <c r="AO57" s="326">
        <v>-24.1</v>
      </c>
      <c r="AP57" s="327">
        <v>146367</v>
      </c>
      <c r="AQ57" s="328">
        <v>5.8</v>
      </c>
      <c r="AR57" s="329">
        <v>-29.9</v>
      </c>
    </row>
    <row r="58" spans="1:44" x14ac:dyDescent="0.15">
      <c r="A58" s="259"/>
      <c r="AK58" s="330"/>
      <c r="AL58" s="331" t="s">
        <v>514</v>
      </c>
      <c r="AM58" s="332">
        <v>1071704</v>
      </c>
      <c r="AN58" s="333">
        <v>170031</v>
      </c>
      <c r="AO58" s="334">
        <v>49.6</v>
      </c>
      <c r="AP58" s="335">
        <v>79441</v>
      </c>
      <c r="AQ58" s="336">
        <v>12.4</v>
      </c>
      <c r="AR58" s="337">
        <v>37.200000000000003</v>
      </c>
    </row>
    <row r="59" spans="1:44" x14ac:dyDescent="0.15">
      <c r="A59" s="259"/>
      <c r="AK59" s="315" t="s">
        <v>518</v>
      </c>
      <c r="AL59" s="316"/>
      <c r="AM59" s="324">
        <v>2236218</v>
      </c>
      <c r="AN59" s="325">
        <v>352771</v>
      </c>
      <c r="AO59" s="326">
        <v>35.1</v>
      </c>
      <c r="AP59" s="327">
        <v>165181</v>
      </c>
      <c r="AQ59" s="328">
        <v>12.9</v>
      </c>
      <c r="AR59" s="329">
        <v>22.2</v>
      </c>
    </row>
    <row r="60" spans="1:44" x14ac:dyDescent="0.15">
      <c r="A60" s="259"/>
      <c r="AK60" s="330"/>
      <c r="AL60" s="331" t="s">
        <v>514</v>
      </c>
      <c r="AM60" s="332">
        <v>1746273</v>
      </c>
      <c r="AN60" s="333">
        <v>275481</v>
      </c>
      <c r="AO60" s="334">
        <v>62</v>
      </c>
      <c r="AP60" s="335">
        <v>82246</v>
      </c>
      <c r="AQ60" s="336">
        <v>3.5</v>
      </c>
      <c r="AR60" s="337">
        <v>58.5</v>
      </c>
    </row>
    <row r="61" spans="1:44" x14ac:dyDescent="0.15">
      <c r="A61" s="259"/>
      <c r="AK61" s="315" t="s">
        <v>519</v>
      </c>
      <c r="AL61" s="338"/>
      <c r="AM61" s="324">
        <v>1801785</v>
      </c>
      <c r="AN61" s="325">
        <v>288261</v>
      </c>
      <c r="AO61" s="326">
        <v>17.8</v>
      </c>
      <c r="AP61" s="327">
        <v>144096</v>
      </c>
      <c r="AQ61" s="339">
        <v>7</v>
      </c>
      <c r="AR61" s="329">
        <v>10.8</v>
      </c>
    </row>
    <row r="62" spans="1:44" x14ac:dyDescent="0.15">
      <c r="A62" s="259"/>
      <c r="AK62" s="330"/>
      <c r="AL62" s="331" t="s">
        <v>514</v>
      </c>
      <c r="AM62" s="332">
        <v>852592</v>
      </c>
      <c r="AN62" s="333">
        <v>135706</v>
      </c>
      <c r="AO62" s="334">
        <v>58</v>
      </c>
      <c r="AP62" s="335">
        <v>76923</v>
      </c>
      <c r="AQ62" s="336">
        <v>6.8</v>
      </c>
      <c r="AR62" s="337">
        <v>51.2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JTPYp5Qq7EXw+3aYFEGyoCXIMfGF3mbdItL8V8ZSkXByCqoKf6aZ7xU1tUPqU/8/edAWgP1SM/gutrufl7AuKQ==" saltValue="Uh0b1IUlqjEuJefVwPwS0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4" zoomScale="85" zoomScaleNormal="8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471</v>
      </c>
    </row>
    <row r="121" spans="125:125" ht="13.5" hidden="1" customHeight="1" x14ac:dyDescent="0.15">
      <c r="DU121" s="253"/>
    </row>
  </sheetData>
  <sheetProtection algorithmName="SHA-512" hashValue="eTHMkvOmT36xx1lt//96ZGZCdXHE5kyleSERPVay9++aqVOZSchk7EkPmM+B5hjVfjash1zjY8N0SVs0CVlyqw==" saltValue="njRsKmx4IM8UKPhG/MXpY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7" zoomScale="85" zoomScaleNormal="85" zoomScaleSheetLayoutView="55" workbookViewId="0">
      <selection activeCell="BE19" sqref="BE19"/>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471</v>
      </c>
    </row>
  </sheetData>
  <sheetProtection algorithmName="SHA-512" hashValue="e9PGLMkpSYwpovD4tbk1pejzlZ6G0Jkl7AxCpO0OBr/Fk3KpsuFI8tzdXZoPDK3NScgFxsVheRxvJOMQ/vGnaw==" saltValue="8XI6ftSPeEwgpBKswboNT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activeCell="P45" sqref="P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26" t="s">
        <v>3</v>
      </c>
      <c r="D47" s="1126"/>
      <c r="E47" s="1127"/>
      <c r="F47" s="11">
        <v>27.18</v>
      </c>
      <c r="G47" s="12">
        <v>32.44</v>
      </c>
      <c r="H47" s="12">
        <v>35.92</v>
      </c>
      <c r="I47" s="12">
        <v>36.97</v>
      </c>
      <c r="J47" s="13">
        <v>31.53</v>
      </c>
    </row>
    <row r="48" spans="2:10" ht="57.75" customHeight="1" x14ac:dyDescent="0.15">
      <c r="B48" s="14"/>
      <c r="C48" s="1128" t="s">
        <v>4</v>
      </c>
      <c r="D48" s="1128"/>
      <c r="E48" s="1129"/>
      <c r="F48" s="15">
        <v>6.14</v>
      </c>
      <c r="G48" s="16">
        <v>3.87</v>
      </c>
      <c r="H48" s="16">
        <v>2.0299999999999998</v>
      </c>
      <c r="I48" s="16">
        <v>7.48</v>
      </c>
      <c r="J48" s="17">
        <v>1.22</v>
      </c>
    </row>
    <row r="49" spans="2:10" ht="57.75" customHeight="1" thickBot="1" x14ac:dyDescent="0.2">
      <c r="B49" s="18"/>
      <c r="C49" s="1130" t="s">
        <v>5</v>
      </c>
      <c r="D49" s="1130"/>
      <c r="E49" s="1131"/>
      <c r="F49" s="19" t="s">
        <v>526</v>
      </c>
      <c r="G49" s="20">
        <v>4.9000000000000004</v>
      </c>
      <c r="H49" s="20">
        <v>4.8600000000000003</v>
      </c>
      <c r="I49" s="20">
        <v>5.61</v>
      </c>
      <c r="J49" s="21" t="s">
        <v>527</v>
      </c>
    </row>
    <row r="50" spans="2:10" x14ac:dyDescent="0.15"/>
  </sheetData>
  <sheetProtection algorithmName="SHA-512" hashValue="W3MCvO8P/VRgXzarn36Bt+NvVbJtokjZ2EMA8/z0I46hodeze5ZEKqB1VDfDtYSEaljbNpLaEWq2CsBgrjgDMA==" saltValue="T41c4HBZfc3ZcT/Drsd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2025-02-19T05:47:21Z</dcterms:created>
  <dcterms:modified xsi:type="dcterms:W3CDTF">2025-09-22T01:21:10Z</dcterms:modified>
  <cp:category/>
</cp:coreProperties>
</file>